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\\Os-server\共有フォルダ(公開)\統括施設長\2019年度報告書\サポート事業報告\"/>
    </mc:Choice>
  </mc:AlternateContent>
  <xr:revisionPtr revIDLastSave="0" documentId="13_ncr:1_{64EF7741-9187-45B8-A517-C73F667B81B8}" xr6:coauthVersionLast="45" xr6:coauthVersionMax="45" xr10:uidLastSave="{00000000-0000-0000-0000-000000000000}"/>
  <bookViews>
    <workbookView xWindow="-120" yWindow="-120" windowWidth="20730" windowHeight="11160" tabRatio="812" activeTab="2" xr2:uid="{00000000-000D-0000-FFFF-FFFF00000000}"/>
  </bookViews>
  <sheets>
    <sheet name="2019年度利用実数" sheetId="31" r:id="rId1"/>
    <sheet name="2019年度グラフ　事業報告用" sheetId="36" r:id="rId2"/>
    <sheet name="デイ・生活介護平均計算" sheetId="33" r:id="rId3"/>
    <sheet name="2019年度グラフベース" sheetId="32" r:id="rId4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31" l="1"/>
  <c r="I18" i="31" l="1"/>
  <c r="J18" i="31"/>
  <c r="K18" i="31"/>
  <c r="L18" i="31"/>
  <c r="M18" i="31"/>
  <c r="N18" i="31"/>
  <c r="O18" i="31"/>
  <c r="H18" i="31"/>
  <c r="C96" i="32" l="1"/>
  <c r="D96" i="32"/>
  <c r="E96" i="32"/>
  <c r="F96" i="32"/>
  <c r="G96" i="32"/>
  <c r="H96" i="32"/>
  <c r="I96" i="32"/>
  <c r="J96" i="32"/>
  <c r="K96" i="32"/>
  <c r="L96" i="32"/>
  <c r="M96" i="32"/>
  <c r="B96" i="32"/>
  <c r="E23" i="31" l="1"/>
  <c r="F23" i="31"/>
  <c r="G23" i="31"/>
  <c r="H23" i="31"/>
  <c r="I23" i="31"/>
  <c r="J23" i="31"/>
  <c r="K23" i="31"/>
  <c r="L23" i="31"/>
  <c r="M23" i="31"/>
  <c r="N23" i="31"/>
  <c r="O23" i="31"/>
  <c r="D23" i="31"/>
  <c r="N104" i="32" l="1"/>
  <c r="M104" i="32"/>
  <c r="L104" i="32"/>
  <c r="K104" i="32"/>
  <c r="J104" i="32"/>
  <c r="I104" i="32"/>
  <c r="H104" i="32"/>
  <c r="G104" i="32"/>
  <c r="F104" i="32"/>
  <c r="E104" i="32"/>
  <c r="D104" i="32"/>
  <c r="C104" i="32"/>
  <c r="N71" i="32"/>
  <c r="M71" i="32"/>
  <c r="L71" i="32"/>
  <c r="K71" i="32"/>
  <c r="J71" i="32"/>
  <c r="I71" i="32"/>
  <c r="H71" i="32"/>
  <c r="G71" i="32"/>
  <c r="F71" i="32"/>
  <c r="E71" i="32"/>
  <c r="D71" i="32"/>
  <c r="C71" i="32"/>
  <c r="N70" i="32"/>
  <c r="M70" i="32"/>
  <c r="L70" i="32"/>
  <c r="K70" i="32"/>
  <c r="J70" i="32"/>
  <c r="I70" i="32"/>
  <c r="H70" i="32"/>
  <c r="G70" i="32"/>
  <c r="F70" i="32"/>
  <c r="E70" i="32"/>
  <c r="D70" i="32"/>
  <c r="C70" i="32"/>
  <c r="N41" i="32"/>
  <c r="M41" i="32"/>
  <c r="L41" i="32"/>
  <c r="K41" i="32"/>
  <c r="J41" i="32"/>
  <c r="I41" i="32"/>
  <c r="H41" i="32"/>
  <c r="G41" i="32"/>
  <c r="F41" i="32"/>
  <c r="E41" i="32"/>
  <c r="D41" i="32"/>
  <c r="C41" i="32"/>
  <c r="N40" i="32"/>
  <c r="M40" i="32"/>
  <c r="L40" i="32"/>
  <c r="K40" i="32"/>
  <c r="J40" i="32"/>
  <c r="I40" i="32"/>
  <c r="H40" i="32"/>
  <c r="G40" i="32"/>
  <c r="F40" i="32"/>
  <c r="E40" i="32"/>
  <c r="D40" i="32"/>
  <c r="C40" i="32"/>
  <c r="P22" i="31"/>
  <c r="P21" i="31"/>
  <c r="P20" i="31"/>
  <c r="P17" i="31"/>
  <c r="P16" i="31"/>
  <c r="P15" i="31"/>
  <c r="P14" i="31"/>
  <c r="P13" i="31"/>
  <c r="P12" i="31"/>
  <c r="O11" i="31"/>
  <c r="N8" i="32" s="1"/>
  <c r="N11" i="31"/>
  <c r="M8" i="32" s="1"/>
  <c r="M11" i="31"/>
  <c r="L8" i="32" s="1"/>
  <c r="L11" i="31"/>
  <c r="K8" i="32" s="1"/>
  <c r="K11" i="31"/>
  <c r="J8" i="32" s="1"/>
  <c r="J11" i="31"/>
  <c r="I8" i="32" s="1"/>
  <c r="I11" i="31"/>
  <c r="H8" i="32" s="1"/>
  <c r="H11" i="31"/>
  <c r="G8" i="32" s="1"/>
  <c r="G11" i="31"/>
  <c r="F8" i="32" s="1"/>
  <c r="F11" i="31"/>
  <c r="E8" i="32" s="1"/>
  <c r="E11" i="31"/>
  <c r="D8" i="32" s="1"/>
  <c r="D11" i="31"/>
  <c r="O10" i="31"/>
  <c r="N7" i="32" s="1"/>
  <c r="N10" i="31"/>
  <c r="M7" i="32" s="1"/>
  <c r="M10" i="31"/>
  <c r="L7" i="32" s="1"/>
  <c r="L10" i="31"/>
  <c r="K7" i="32" s="1"/>
  <c r="K10" i="31"/>
  <c r="J7" i="32" s="1"/>
  <c r="J10" i="31"/>
  <c r="I7" i="32" s="1"/>
  <c r="I10" i="31"/>
  <c r="H7" i="32" s="1"/>
  <c r="H10" i="31"/>
  <c r="G7" i="32" s="1"/>
  <c r="G10" i="31"/>
  <c r="F7" i="32" s="1"/>
  <c r="F10" i="31"/>
  <c r="E7" i="32" s="1"/>
  <c r="E10" i="31"/>
  <c r="D7" i="32" s="1"/>
  <c r="D10" i="31"/>
  <c r="P9" i="31"/>
  <c r="P8" i="31"/>
  <c r="P7" i="31"/>
  <c r="P6" i="31"/>
  <c r="P5" i="31"/>
  <c r="P4" i="31"/>
  <c r="N39" i="33"/>
  <c r="M39" i="33"/>
  <c r="L39" i="33"/>
  <c r="K39" i="33"/>
  <c r="J39" i="33"/>
  <c r="I39" i="33"/>
  <c r="H39" i="33"/>
  <c r="G39" i="33"/>
  <c r="F39" i="33"/>
  <c r="E39" i="33"/>
  <c r="D39" i="33"/>
  <c r="C39" i="33"/>
  <c r="O38" i="33"/>
  <c r="O37" i="33"/>
  <c r="P23" i="31" s="1"/>
  <c r="N36" i="33"/>
  <c r="M36" i="33"/>
  <c r="L36" i="33"/>
  <c r="K36" i="33"/>
  <c r="J36" i="33"/>
  <c r="I36" i="33"/>
  <c r="H36" i="33"/>
  <c r="G36" i="33"/>
  <c r="F36" i="33"/>
  <c r="E36" i="33"/>
  <c r="D36" i="33"/>
  <c r="C36" i="33"/>
  <c r="O35" i="33"/>
  <c r="O36" i="33" s="1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N11" i="33"/>
  <c r="O19" i="31" s="1"/>
  <c r="M11" i="33"/>
  <c r="N19" i="31" s="1"/>
  <c r="L11" i="33"/>
  <c r="M19" i="31" s="1"/>
  <c r="K11" i="33"/>
  <c r="L19" i="31" s="1"/>
  <c r="J11" i="33"/>
  <c r="K19" i="31" s="1"/>
  <c r="I11" i="33"/>
  <c r="J19" i="31" s="1"/>
  <c r="H11" i="33"/>
  <c r="I19" i="31" s="1"/>
  <c r="G11" i="33"/>
  <c r="H19" i="31" s="1"/>
  <c r="F11" i="33"/>
  <c r="G19" i="31" s="1"/>
  <c r="E11" i="33"/>
  <c r="F19" i="31" s="1"/>
  <c r="D11" i="33"/>
  <c r="E19" i="31" s="1"/>
  <c r="C11" i="33"/>
  <c r="D19" i="31" s="1"/>
  <c r="O10" i="33"/>
  <c r="O9" i="33"/>
  <c r="N8" i="33"/>
  <c r="M8" i="33"/>
  <c r="L8" i="33"/>
  <c r="K8" i="33"/>
  <c r="J8" i="33"/>
  <c r="I8" i="33"/>
  <c r="H8" i="33"/>
  <c r="G8" i="33"/>
  <c r="F8" i="33"/>
  <c r="E8" i="33"/>
  <c r="D8" i="33"/>
  <c r="C8" i="33"/>
  <c r="O7" i="33"/>
  <c r="O6" i="33"/>
  <c r="N5" i="33"/>
  <c r="M5" i="33"/>
  <c r="L5" i="33"/>
  <c r="K5" i="33"/>
  <c r="J5" i="33"/>
  <c r="I5" i="33"/>
  <c r="H5" i="33"/>
  <c r="G5" i="33"/>
  <c r="F5" i="33"/>
  <c r="E5" i="33"/>
  <c r="D5" i="33"/>
  <c r="C5" i="33"/>
  <c r="O4" i="33"/>
  <c r="O3" i="33"/>
  <c r="O5" i="33" s="1"/>
  <c r="O8" i="33" l="1"/>
  <c r="P18" i="31"/>
  <c r="O11" i="33"/>
  <c r="P19" i="31" s="1"/>
  <c r="P11" i="31"/>
  <c r="P10" i="31"/>
  <c r="C8" i="32"/>
  <c r="C7" i="32"/>
  <c r="F24" i="31"/>
  <c r="E105" i="32"/>
  <c r="N24" i="31"/>
  <c r="M105" i="32"/>
  <c r="G24" i="31"/>
  <c r="F105" i="32"/>
  <c r="K24" i="31"/>
  <c r="J105" i="32"/>
  <c r="J3" i="32"/>
  <c r="E4" i="32"/>
  <c r="M4" i="32"/>
  <c r="D24" i="31"/>
  <c r="C105" i="32"/>
  <c r="H24" i="31"/>
  <c r="G105" i="32"/>
  <c r="L24" i="31"/>
  <c r="K105" i="32"/>
  <c r="O39" i="33"/>
  <c r="P24" i="31" s="1"/>
  <c r="C3" i="32"/>
  <c r="G3" i="32"/>
  <c r="K3" i="32"/>
  <c r="F4" i="32"/>
  <c r="J4" i="32"/>
  <c r="N4" i="32"/>
  <c r="J24" i="31"/>
  <c r="I105" i="32"/>
  <c r="O24" i="31"/>
  <c r="N105" i="32"/>
  <c r="F3" i="32"/>
  <c r="N3" i="32"/>
  <c r="I4" i="32"/>
  <c r="E24" i="31"/>
  <c r="D105" i="32"/>
  <c r="I24" i="31"/>
  <c r="H105" i="32"/>
  <c r="M24" i="31"/>
  <c r="L105" i="32"/>
  <c r="D3" i="32"/>
  <c r="H3" i="32"/>
  <c r="L3" i="32"/>
  <c r="C4" i="32"/>
  <c r="G4" i="32"/>
  <c r="K4" i="32"/>
  <c r="E3" i="32"/>
  <c r="I3" i="32"/>
  <c r="M3" i="32"/>
  <c r="D4" i="32"/>
  <c r="H4" i="32"/>
  <c r="L4" i="32"/>
</calcChain>
</file>

<file path=xl/sharedStrings.xml><?xml version="1.0" encoding="utf-8"?>
<sst xmlns="http://schemas.openxmlformats.org/spreadsheetml/2006/main" count="223" uniqueCount="55">
  <si>
    <t>４月</t>
    <rPh sb="1" eb="2">
      <t>ガツ</t>
    </rPh>
    <phoneticPr fontId="1"/>
  </si>
  <si>
    <t>９月</t>
  </si>
  <si>
    <t>１０月</t>
  </si>
  <si>
    <t>１１月</t>
  </si>
  <si>
    <t>１２月</t>
  </si>
  <si>
    <t>１月</t>
  </si>
  <si>
    <t>回数</t>
    <rPh sb="0" eb="2">
      <t>カイスウ</t>
    </rPh>
    <phoneticPr fontId="1"/>
  </si>
  <si>
    <t>５月</t>
  </si>
  <si>
    <t>６月</t>
  </si>
  <si>
    <t>７月</t>
  </si>
  <si>
    <t>８月</t>
  </si>
  <si>
    <t>２月</t>
  </si>
  <si>
    <t>３月</t>
  </si>
  <si>
    <t>時間数</t>
    <rPh sb="0" eb="3">
      <t>ジカンスウ</t>
    </rPh>
    <phoneticPr fontId="1"/>
  </si>
  <si>
    <t>居宅介護</t>
    <rPh sb="0" eb="2">
      <t>キョタク</t>
    </rPh>
    <rPh sb="2" eb="4">
      <t>カイゴ</t>
    </rPh>
    <phoneticPr fontId="1"/>
  </si>
  <si>
    <t>行動援護</t>
    <rPh sb="0" eb="2">
      <t>コウドウ</t>
    </rPh>
    <rPh sb="2" eb="4">
      <t>エンゴ</t>
    </rPh>
    <phoneticPr fontId="1"/>
  </si>
  <si>
    <t>重度訪問
介護</t>
    <rPh sb="0" eb="2">
      <t>ジュウド</t>
    </rPh>
    <rPh sb="2" eb="4">
      <t>ホウモン</t>
    </rPh>
    <rPh sb="5" eb="7">
      <t>カイゴ</t>
    </rPh>
    <phoneticPr fontId="1"/>
  </si>
  <si>
    <t>同行援護</t>
    <rPh sb="0" eb="2">
      <t>ドウコウ</t>
    </rPh>
    <rPh sb="2" eb="4">
      <t>エンゴ</t>
    </rPh>
    <phoneticPr fontId="1"/>
  </si>
  <si>
    <t>放課後等
デイサービス</t>
    <rPh sb="0" eb="3">
      <t>ホウカゴ</t>
    </rPh>
    <rPh sb="3" eb="4">
      <t>ナド</t>
    </rPh>
    <phoneticPr fontId="1"/>
  </si>
  <si>
    <t>移動支援</t>
    <rPh sb="0" eb="2">
      <t>イドウ</t>
    </rPh>
    <rPh sb="2" eb="4">
      <t>シエン</t>
    </rPh>
    <phoneticPr fontId="1"/>
  </si>
  <si>
    <t>年間合計</t>
    <rPh sb="0" eb="2">
      <t>ネンカン</t>
    </rPh>
    <rPh sb="2" eb="4">
      <t>ゴウケイ</t>
    </rPh>
    <phoneticPr fontId="1"/>
  </si>
  <si>
    <t>身体介護</t>
    <rPh sb="0" eb="2">
      <t>シンタイ</t>
    </rPh>
    <rPh sb="2" eb="4">
      <t>カイゴ</t>
    </rPh>
    <phoneticPr fontId="1"/>
  </si>
  <si>
    <t>家事援助</t>
    <rPh sb="0" eb="2">
      <t>カジ</t>
    </rPh>
    <rPh sb="2" eb="4">
      <t>エンジョ</t>
    </rPh>
    <phoneticPr fontId="1"/>
  </si>
  <si>
    <t>通院等
介助</t>
    <rPh sb="0" eb="2">
      <t>ツウイン</t>
    </rPh>
    <rPh sb="2" eb="3">
      <t>ナド</t>
    </rPh>
    <rPh sb="4" eb="6">
      <t>カイジョ</t>
    </rPh>
    <phoneticPr fontId="1"/>
  </si>
  <si>
    <t>合計</t>
    <rPh sb="0" eb="2">
      <t>ゴウケイ</t>
    </rPh>
    <phoneticPr fontId="1"/>
  </si>
  <si>
    <t>日中一時支援</t>
    <rPh sb="0" eb="2">
      <t>ニッチュウ</t>
    </rPh>
    <rPh sb="2" eb="4">
      <t>イチジ</t>
    </rPh>
    <rPh sb="4" eb="6">
      <t>シエン</t>
    </rPh>
    <phoneticPr fontId="1"/>
  </si>
  <si>
    <t>2017年度</t>
    <rPh sb="4" eb="6">
      <t>ネンド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</si>
  <si>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</si>
  <si>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</si>
  <si>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</si>
  <si>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</si>
  <si>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</si>
  <si>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</si>
  <si>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</si>
  <si>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</si>
  <si>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</si>
  <si>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</si>
  <si>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</si>
  <si>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</si>
  <si>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放課後等デイサービス</t>
    <rPh sb="0" eb="4">
      <t>ホウカゴナド</t>
    </rPh>
    <phoneticPr fontId="1"/>
  </si>
  <si>
    <t>生活介護</t>
    <rPh sb="0" eb="2">
      <t>セイカツ</t>
    </rPh>
    <rPh sb="2" eb="4">
      <t>カイゴ</t>
    </rPh>
    <phoneticPr fontId="1"/>
  </si>
  <si>
    <t>開所日数</t>
    <rPh sb="0" eb="2">
      <t>カイショ</t>
    </rPh>
    <rPh sb="2" eb="4">
      <t>ニッスウ</t>
    </rPh>
    <phoneticPr fontId="1"/>
  </si>
  <si>
    <t>2018年度</t>
    <rPh sb="4" eb="6">
      <t>ネンド</t>
    </rPh>
    <phoneticPr fontId="1"/>
  </si>
  <si>
    <t>2019年度</t>
    <rPh sb="4" eb="6">
      <t>ネンド</t>
    </rPh>
    <phoneticPr fontId="1"/>
  </si>
  <si>
    <t>2019　年度　利用実数</t>
    <rPh sb="5" eb="7">
      <t>ネンド</t>
    </rPh>
    <rPh sb="8" eb="10">
      <t>リヨウ</t>
    </rPh>
    <rPh sb="10" eb="12">
      <t>ジッスウ</t>
    </rPh>
    <phoneticPr fontId="1"/>
  </si>
  <si>
    <t>利用数</t>
    <rPh sb="0" eb="2">
      <t>リヨウ</t>
    </rPh>
    <rPh sb="2" eb="3">
      <t>スウ</t>
    </rPh>
    <phoneticPr fontId="1"/>
  </si>
  <si>
    <t>1日平均利用数</t>
    <rPh sb="1" eb="2">
      <t>ニチ</t>
    </rPh>
    <rPh sb="2" eb="4">
      <t>ヘイキン</t>
    </rPh>
    <rPh sb="4" eb="6">
      <t>リヨウ</t>
    </rPh>
    <rPh sb="6" eb="7">
      <t>スウ</t>
    </rPh>
    <phoneticPr fontId="1"/>
  </si>
  <si>
    <t>放課後等デイサービス　平均利用数推移</t>
    <rPh sb="0" eb="4">
      <t>ホウカゴナド</t>
    </rPh>
    <rPh sb="11" eb="13">
      <t>ヘイキン</t>
    </rPh>
    <rPh sb="13" eb="15">
      <t>リヨウ</t>
    </rPh>
    <rPh sb="15" eb="16">
      <t>スウ</t>
    </rPh>
    <rPh sb="16" eb="18">
      <t>スイイ</t>
    </rPh>
    <phoneticPr fontId="1"/>
  </si>
  <si>
    <t>1日平均</t>
    <rPh sb="1" eb="2">
      <t>ニチ</t>
    </rPh>
    <rPh sb="2" eb="4">
      <t>ヘイキン</t>
    </rPh>
    <phoneticPr fontId="1"/>
  </si>
  <si>
    <t>生活介護　平均利用数推移</t>
    <rPh sb="0" eb="2">
      <t>セイカツ</t>
    </rPh>
    <rPh sb="2" eb="4">
      <t>カイゴ</t>
    </rPh>
    <rPh sb="5" eb="7">
      <t>ヘイキン</t>
    </rPh>
    <rPh sb="7" eb="9">
      <t>リヨウ</t>
    </rPh>
    <rPh sb="9" eb="10">
      <t>スウ</t>
    </rPh>
    <rPh sb="10" eb="12">
      <t>スイイ</t>
    </rPh>
    <phoneticPr fontId="1"/>
  </si>
  <si>
    <t>1日平均</t>
    <rPh sb="1" eb="2">
      <t>ニチ</t>
    </rPh>
    <rPh sb="2" eb="4">
      <t>ヘイキン</t>
    </rPh>
    <phoneticPr fontId="1"/>
  </si>
  <si>
    <t>生活介護</t>
    <rPh sb="0" eb="4">
      <t>セイカツカイゴ</t>
    </rPh>
    <phoneticPr fontId="1"/>
  </si>
  <si>
    <t>居宅介護</t>
    <rPh sb="0" eb="4">
      <t>キョタクカイゴ</t>
    </rPh>
    <phoneticPr fontId="1"/>
  </si>
  <si>
    <t>回数</t>
  </si>
  <si>
    <t>1日平均</t>
    <rPh sb="1" eb="4">
      <t>ニチヘイキン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</si>
</sst>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0.0"/>
    <numFmt numFmtId="177" formatCode="0.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41" fontId="4" fillId="0" borderId="0" xfId="0" applyNumberFormat="1" applyFont="1">
      <alignment vertical="center"/>
    </xf>
    <xf numFmtId="0" fontId="4" fillId="0" borderId="17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13" xfId="0" applyFont="1" applyBorder="1">
      <alignment vertical="center"/>
    </xf>
    <xf numFmtId="0" fontId="0" fillId="0" borderId="6" xfId="0" applyBorder="1">
      <alignment vertical="center"/>
    </xf>
    <xf numFmtId="0" fontId="0" fillId="0" borderId="23" xfId="0" applyBorder="1">
      <alignment vertical="center"/>
    </xf>
    <xf numFmtId="0" fontId="0" fillId="0" borderId="29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57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5" xfId="0" applyBorder="1">
      <alignment vertical="center"/>
    </xf>
    <xf numFmtId="0" fontId="0" fillId="0" borderId="17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24" xfId="0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58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18" xfId="0" applyBorder="1">
      <alignment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0" fillId="0" borderId="7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47" xfId="0" applyBorder="1">
      <alignment vertical="center"/>
    </xf>
    <xf numFmtId="0" fontId="4" fillId="0" borderId="61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0" borderId="52" xfId="0" applyNumberFormat="1" applyFont="1" applyBorder="1" applyAlignment="1">
      <alignment horizontal="center" vertical="center"/>
    </xf>
    <xf numFmtId="176" fontId="4" fillId="0" borderId="63" xfId="0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52" xfId="0" applyNumberFormat="1" applyFont="1" applyBorder="1" applyAlignment="1">
      <alignment horizontal="center" vertical="center"/>
    </xf>
    <xf numFmtId="1" fontId="4" fillId="0" borderId="63" xfId="0" applyNumberFormat="1" applyFont="1" applyBorder="1" applyAlignment="1">
      <alignment horizontal="center" vertical="center"/>
    </xf>
    <xf numFmtId="1" fontId="4" fillId="0" borderId="50" xfId="0" applyNumberFormat="1" applyFont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  <xf numFmtId="1" fontId="4" fillId="0" borderId="54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76" fontId="4" fillId="0" borderId="38" xfId="1" applyNumberFormat="1" applyFont="1" applyBorder="1" applyAlignment="1">
      <alignment horizontal="center" vertical="center"/>
    </xf>
    <xf numFmtId="176" fontId="4" fillId="0" borderId="56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16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12" xfId="0" applyFont="1" applyBorder="1">
      <alignment vertical="center"/>
    </xf>
    <xf numFmtId="41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9" fillId="0" borderId="17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>
      <alignment vertical="center"/>
    </xf>
    <xf numFmtId="0" fontId="9" fillId="0" borderId="47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4" xfId="0" applyFont="1" applyBorder="1">
      <alignment vertical="center"/>
    </xf>
    <xf numFmtId="41" fontId="9" fillId="0" borderId="1" xfId="0" applyNumberFormat="1" applyFont="1" applyBorder="1">
      <alignment vertical="center"/>
    </xf>
    <xf numFmtId="41" fontId="9" fillId="0" borderId="9" xfId="0" applyNumberFormat="1" applyFont="1" applyBorder="1">
      <alignment vertical="center"/>
    </xf>
    <xf numFmtId="0" fontId="9" fillId="0" borderId="27" xfId="0" applyFont="1" applyBorder="1">
      <alignment vertical="center"/>
    </xf>
    <xf numFmtId="0" fontId="9" fillId="0" borderId="19" xfId="0" applyFont="1" applyBorder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76" fontId="9" fillId="0" borderId="18" xfId="0" applyNumberFormat="1" applyFont="1" applyBorder="1">
      <alignment vertical="center"/>
    </xf>
    <xf numFmtId="176" fontId="9" fillId="0" borderId="10" xfId="0" applyNumberFormat="1" applyFont="1" applyBorder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6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9" fillId="0" borderId="45" xfId="0" applyNumberFormat="1" applyFont="1" applyBorder="1">
      <alignment vertical="center"/>
    </xf>
    <xf numFmtId="176" fontId="9" fillId="0" borderId="1" xfId="0" applyNumberFormat="1" applyFont="1" applyBorder="1">
      <alignment vertical="center"/>
    </xf>
    <xf numFmtId="176" fontId="9" fillId="0" borderId="2" xfId="0" applyNumberFormat="1" applyFont="1" applyBorder="1">
      <alignment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/>
    </xf>
    <xf numFmtId="1" fontId="9" fillId="0" borderId="29" xfId="0" applyNumberFormat="1" applyFont="1" applyBorder="1">
      <alignment vertical="center"/>
    </xf>
    <xf numFmtId="0" fontId="9" fillId="0" borderId="35" xfId="0" applyFont="1" applyBorder="1">
      <alignment vertical="center"/>
    </xf>
    <xf numFmtId="0" fontId="0" fillId="0" borderId="27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65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177" fontId="4" fillId="0" borderId="17" xfId="0" applyNumberFormat="1" applyFont="1" applyBorder="1" applyAlignment="1">
      <alignment horizontal="center" vertical="center"/>
    </xf>
    <xf numFmtId="177" fontId="4" fillId="0" borderId="68" xfId="0" applyNumberFormat="1" applyFont="1" applyBorder="1" applyAlignment="1">
      <alignment horizontal="center" vertical="center"/>
    </xf>
    <xf numFmtId="177" fontId="9" fillId="0" borderId="9" xfId="0" applyNumberFormat="1" applyFont="1" applyBorder="1">
      <alignment vertical="center"/>
    </xf>
    <xf numFmtId="177" fontId="9" fillId="0" borderId="18" xfId="0" applyNumberFormat="1" applyFont="1" applyBorder="1">
      <alignment vertical="center"/>
    </xf>
    <xf numFmtId="177" fontId="9" fillId="0" borderId="34" xfId="0" applyNumberFormat="1" applyFont="1" applyBorder="1">
      <alignment vertical="center"/>
    </xf>
    <xf numFmtId="176" fontId="0" fillId="0" borderId="69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68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3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76" fontId="9" fillId="0" borderId="71" xfId="0" applyNumberFormat="1" applyFont="1" applyBorder="1">
      <alignment vertical="center"/>
    </xf>
    <xf numFmtId="0" fontId="10" fillId="0" borderId="0" xfId="0" applyFont="1">
      <alignment vertical="center"/>
    </xf>
    <xf numFmtId="0" fontId="10" fillId="0" borderId="55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20" xfId="0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spcFirstLastPara="1" vertOverflow="ellipsis" vert="wordArtVertRtl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/>
              <a:t>居宅介護</a:t>
            </a:r>
          </a:p>
        </c:rich>
      </c:tx>
      <c:layout>
        <c:manualLayout>
          <c:xMode val="edge"/>
          <c:yMode val="edge"/>
          <c:x val="8.7969902227594016E-2"/>
          <c:y val="0.1513147846137928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7263999999999999"/>
          <c:y val="2.71178810459793E-2"/>
          <c:w val="0.62994897637795277"/>
          <c:h val="0.57214742554691655"/>
        </c:manualLayout>
      </c:layout>
      <c:barChart>
        <c:barDir val="col"/>
        <c:grouping val="clustered"/>
        <c:varyColors val="0"/>
        <c:ser>
          <c:idx val="1"/>
          <c:order val="1"/>
          <c:tx>
            <c:v>2018年度時間数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'2019年度グラフベース'!$C$2:$N$2</c15:sqref>
                  </c15:fullRef>
                </c:ext>
              </c:extLst>
              <c:f>'2019年度グラフベース'!$C$2:$M$2</c:f>
              <c:strCache>
                <c:ptCount val="11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'2019年度グラフベース'!$C$6:$N$6</c15:sqref>
                  </c15:fullRef>
                </c:ext>
              </c:extLst>
              <c:f>'2019年度グラフベース'!$C$6:$M$6</c:f>
              <c:numCache>
                <c:formatCode>General</c:formatCode>
                <c:ptCount val="11"/>
                <c:pt idx="0">
                  <c:v>112</c:v>
                </c:pt>
                <c:pt idx="1">
                  <c:v>136</c:v>
                </c:pt>
                <c:pt idx="2">
                  <c:v>114</c:v>
                </c:pt>
                <c:pt idx="3">
                  <c:v>109.5</c:v>
                </c:pt>
                <c:pt idx="4">
                  <c:v>116.5</c:v>
                </c:pt>
                <c:pt idx="5">
                  <c:v>101.5</c:v>
                </c:pt>
                <c:pt idx="6">
                  <c:v>122</c:v>
                </c:pt>
                <c:pt idx="7">
                  <c:v>113</c:v>
                </c:pt>
                <c:pt idx="8">
                  <c:v>108.5</c:v>
                </c:pt>
                <c:pt idx="9">
                  <c:v>116.5</c:v>
                </c:pt>
                <c:pt idx="10">
                  <c:v>103.5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9-427E-87F4-B5322F1ADFC1}"/>
            </c:ext>
          </c:extLst>
        </c:ser>
        <c:ser>
          <c:idx val="3"/>
          <c:order val="3"/>
          <c:tx>
            <c:v>2019年度時間数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'2019年度グラフベース'!$C$2:$N$2</c15:sqref>
                  </c15:fullRef>
                </c:ext>
              </c:extLst>
              <c:f>'2019年度グラフベース'!$C$2:$M$2</c:f>
              <c:strCache>
                <c:ptCount val="11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'2019年度グラフベース'!$C$8:$N$8</c15:sqref>
                  </c15:fullRef>
                </c:ext>
              </c:extLst>
              <c:f>'2019年度グラフベース'!$C$8:$M$8</c:f>
              <c:numCache>
                <c:formatCode>General</c:formatCode>
                <c:ptCount val="11"/>
                <c:pt idx="0">
                  <c:v>99</c:v>
                </c:pt>
                <c:pt idx="1">
                  <c:v>109</c:v>
                </c:pt>
                <c:pt idx="2">
                  <c:v>111.5</c:v>
                </c:pt>
                <c:pt idx="3">
                  <c:v>114</c:v>
                </c:pt>
                <c:pt idx="4">
                  <c:v>91</c:v>
                </c:pt>
                <c:pt idx="5">
                  <c:v>93.75</c:v>
                </c:pt>
                <c:pt idx="6">
                  <c:v>100.75</c:v>
                </c:pt>
                <c:pt idx="7">
                  <c:v>98.25</c:v>
                </c:pt>
                <c:pt idx="8">
                  <c:v>109</c:v>
                </c:pt>
                <c:pt idx="9">
                  <c:v>96.5</c:v>
                </c:pt>
                <c:pt idx="10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F9-427E-87F4-B5322F1AD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942912"/>
        <c:axId val="243940560"/>
      </c:barChart>
      <c:lineChart>
        <c:grouping val="standard"/>
        <c:varyColors val="0"/>
        <c:ser>
          <c:idx val="0"/>
          <c:order val="0"/>
          <c:tx>
            <c:v>2018年度回数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'2019年度グラフベース'!$C$2:$N$2</c15:sqref>
                  </c15:fullRef>
                </c:ext>
              </c:extLst>
              <c:f>'2019年度グラフベース'!$C$2:$M$2</c:f>
              <c:strCache>
                <c:ptCount val="11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'2019年度グラフベース'!$C$5:$N$5</c15:sqref>
                  </c15:fullRef>
                </c:ext>
              </c:extLst>
              <c:f>'2019年度グラフベース'!$C$5:$M$5</c:f>
              <c:numCache>
                <c:formatCode>General</c:formatCode>
                <c:ptCount val="11"/>
                <c:pt idx="0">
                  <c:v>82</c:v>
                </c:pt>
                <c:pt idx="1">
                  <c:v>99</c:v>
                </c:pt>
                <c:pt idx="2">
                  <c:v>81</c:v>
                </c:pt>
                <c:pt idx="3">
                  <c:v>78</c:v>
                </c:pt>
                <c:pt idx="4">
                  <c:v>78</c:v>
                </c:pt>
                <c:pt idx="5">
                  <c:v>69</c:v>
                </c:pt>
                <c:pt idx="6">
                  <c:v>86</c:v>
                </c:pt>
                <c:pt idx="7">
                  <c:v>80</c:v>
                </c:pt>
                <c:pt idx="8">
                  <c:v>75</c:v>
                </c:pt>
                <c:pt idx="9">
                  <c:v>87</c:v>
                </c:pt>
                <c:pt idx="10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F9-427E-87F4-B5322F1ADFC1}"/>
            </c:ext>
          </c:extLst>
        </c:ser>
        <c:ser>
          <c:idx val="2"/>
          <c:order val="2"/>
          <c:tx>
            <c:v>2019年度回数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'2019年度グラフベース'!$C$2:$N$2</c15:sqref>
                  </c15:fullRef>
                </c:ext>
              </c:extLst>
              <c:f>'2019年度グラフベース'!$C$2:$M$2</c:f>
              <c:strCache>
                <c:ptCount val="11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'2019年度グラフベース'!$C$7:$N$7</c15:sqref>
                  </c15:fullRef>
                </c:ext>
              </c:extLst>
              <c:f>'2019年度グラフベース'!$C$7:$M$7</c:f>
              <c:numCache>
                <c:formatCode>General</c:formatCode>
                <c:ptCount val="11"/>
                <c:pt idx="0">
                  <c:v>83</c:v>
                </c:pt>
                <c:pt idx="1">
                  <c:v>90</c:v>
                </c:pt>
                <c:pt idx="2">
                  <c:v>89</c:v>
                </c:pt>
                <c:pt idx="3">
                  <c:v>96</c:v>
                </c:pt>
                <c:pt idx="4">
                  <c:v>71</c:v>
                </c:pt>
                <c:pt idx="5">
                  <c:v>79</c:v>
                </c:pt>
                <c:pt idx="6">
                  <c:v>84</c:v>
                </c:pt>
                <c:pt idx="7">
                  <c:v>81</c:v>
                </c:pt>
                <c:pt idx="8">
                  <c:v>77</c:v>
                </c:pt>
                <c:pt idx="9">
                  <c:v>72</c:v>
                </c:pt>
                <c:pt idx="10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BF9-427E-87F4-B5322F1AD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40168"/>
        <c:axId val="243942128"/>
      </c:lineChart>
      <c:catAx>
        <c:axId val="24394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3940560"/>
        <c:crosses val="autoZero"/>
        <c:auto val="1"/>
        <c:lblAlgn val="ctr"/>
        <c:lblOffset val="100"/>
        <c:noMultiLvlLbl val="0"/>
      </c:catAx>
      <c:valAx>
        <c:axId val="24394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回数（折線）</a:t>
                </a:r>
              </a:p>
            </c:rich>
          </c:tx>
          <c:layout>
            <c:manualLayout>
              <c:xMode val="edge"/>
              <c:yMode val="edge"/>
              <c:x val="0.16835309860609024"/>
              <c:y val="0.1748601948157527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3942912"/>
        <c:crosses val="autoZero"/>
        <c:crossBetween val="between"/>
      </c:valAx>
      <c:valAx>
        <c:axId val="243942128"/>
        <c:scaling>
          <c:orientation val="minMax"/>
        </c:scaling>
        <c:delete val="0"/>
        <c:axPos val="r"/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時間数（棒）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3940168"/>
        <c:crosses val="max"/>
        <c:crossBetween val="between"/>
      </c:valAx>
      <c:catAx>
        <c:axId val="24394016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43942128"/>
        <c:crosses val="max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居宅介護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1"/>
          <c:tx>
            <c:v>2017年度時間数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'2019年度グラフベース'!$C$2:$N$2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'2019年度グラフベース'!$C$4:$N$4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10-45CA-B35F-4B5F413E1BFD}"/>
            </c:ext>
          </c:extLst>
        </c:ser>
        <c:ser>
          <c:idx val="1"/>
          <c:order val="3"/>
          <c:tx>
            <c:v>2018年度時間数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'2019年度グラフベース'!$C$6:$N$6</c:f>
              <c:numCache>
                <c:formatCode>General</c:formatCode>
                <c:ptCount val="12"/>
                <c:pt idx="0">
                  <c:v>112</c:v>
                </c:pt>
                <c:pt idx="1">
                  <c:v>136</c:v>
                </c:pt>
                <c:pt idx="2">
                  <c:v>114</c:v>
                </c:pt>
                <c:pt idx="3">
                  <c:v>109.5</c:v>
                </c:pt>
                <c:pt idx="4">
                  <c:v>116.5</c:v>
                </c:pt>
                <c:pt idx="5">
                  <c:v>101.5</c:v>
                </c:pt>
                <c:pt idx="6">
                  <c:v>122</c:v>
                </c:pt>
                <c:pt idx="7">
                  <c:v>113</c:v>
                </c:pt>
                <c:pt idx="8">
                  <c:v>108.5</c:v>
                </c:pt>
                <c:pt idx="9">
                  <c:v>116.5</c:v>
                </c:pt>
                <c:pt idx="10">
                  <c:v>103.5</c:v>
                </c:pt>
                <c:pt idx="11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4D-4770-BB29-0348C0FF7E71}"/>
            </c:ext>
          </c:extLst>
        </c:ser>
        <c:ser>
          <c:idx val="3"/>
          <c:order val="5"/>
          <c:tx>
            <c:v>2019年度時間数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'2019年度グラフベース'!$C$8:$N$8</c:f>
              <c:numCache>
                <c:formatCode>General</c:formatCode>
                <c:ptCount val="12"/>
                <c:pt idx="0">
                  <c:v>99</c:v>
                </c:pt>
                <c:pt idx="1">
                  <c:v>109</c:v>
                </c:pt>
                <c:pt idx="2">
                  <c:v>111.5</c:v>
                </c:pt>
                <c:pt idx="3">
                  <c:v>114</c:v>
                </c:pt>
                <c:pt idx="4">
                  <c:v>91</c:v>
                </c:pt>
                <c:pt idx="5">
                  <c:v>93.75</c:v>
                </c:pt>
                <c:pt idx="6">
                  <c:v>100.75</c:v>
                </c:pt>
                <c:pt idx="7">
                  <c:v>98.25</c:v>
                </c:pt>
                <c:pt idx="8">
                  <c:v>109</c:v>
                </c:pt>
                <c:pt idx="9">
                  <c:v>96.5</c:v>
                </c:pt>
                <c:pt idx="10">
                  <c:v>89</c:v>
                </c:pt>
                <c:pt idx="11">
                  <c:v>98.5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4D-4770-BB29-0348C0FF7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942912"/>
        <c:axId val="243940560"/>
      </c:barChart>
      <c:lineChart>
        <c:grouping val="standard"/>
        <c:varyColors val="0"/>
        <c:ser>
          <c:idx val="5"/>
          <c:order val="0"/>
          <c:tx>
            <c:v>2017年度回数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'2019年度グラフベース'!$C$2:$N$2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'2019年度グラフベース'!$C$3:$N$3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10-45CA-B35F-4B5F413E1BFD}"/>
            </c:ext>
          </c:extLst>
        </c:ser>
        <c:ser>
          <c:idx val="0"/>
          <c:order val="2"/>
          <c:tx>
            <c:v>2018年度回数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'2019年度グラフベース'!$C$2:$N$2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'2019年度グラフベース'!$C$5:$N$5</c:f>
              <c:numCache>
                <c:formatCode>General</c:formatCode>
                <c:ptCount val="12"/>
                <c:pt idx="0">
                  <c:v>82</c:v>
                </c:pt>
                <c:pt idx="1">
                  <c:v>99</c:v>
                </c:pt>
                <c:pt idx="2">
                  <c:v>81</c:v>
                </c:pt>
                <c:pt idx="3">
                  <c:v>78</c:v>
                </c:pt>
                <c:pt idx="4">
                  <c:v>78</c:v>
                </c:pt>
                <c:pt idx="5">
                  <c:v>69</c:v>
                </c:pt>
                <c:pt idx="6">
                  <c:v>86</c:v>
                </c:pt>
                <c:pt idx="7">
                  <c:v>80</c:v>
                </c:pt>
                <c:pt idx="8">
                  <c:v>75</c:v>
                </c:pt>
                <c:pt idx="9">
                  <c:v>87</c:v>
                </c:pt>
                <c:pt idx="10">
                  <c:v>74</c:v>
                </c:pt>
                <c:pt idx="11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4D-4770-BB29-0348C0FF7E71}"/>
            </c:ext>
          </c:extLst>
        </c:ser>
        <c:ser>
          <c:idx val="2"/>
          <c:order val="4"/>
          <c:tx>
            <c:v>2019年度回数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'2019年度グラフベース'!$C$2:$N$2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'2019年度グラフベース'!$C$7:$N$7</c:f>
              <c:numCache>
                <c:formatCode>General</c:formatCode>
                <c:ptCount val="12"/>
                <c:pt idx="0">
                  <c:v>83</c:v>
                </c:pt>
                <c:pt idx="1">
                  <c:v>90</c:v>
                </c:pt>
                <c:pt idx="2">
                  <c:v>89</c:v>
                </c:pt>
                <c:pt idx="3">
                  <c:v>96</c:v>
                </c:pt>
                <c:pt idx="4">
                  <c:v>71</c:v>
                </c:pt>
                <c:pt idx="5">
                  <c:v>79</c:v>
                </c:pt>
                <c:pt idx="6">
                  <c:v>84</c:v>
                </c:pt>
                <c:pt idx="7">
                  <c:v>81</c:v>
                </c:pt>
                <c:pt idx="8">
                  <c:v>77</c:v>
                </c:pt>
                <c:pt idx="9">
                  <c:v>72</c:v>
                </c:pt>
                <c:pt idx="10">
                  <c:v>67</c:v>
                </c:pt>
                <c:pt idx="11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4D-4770-BB29-0348C0FF7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40168"/>
        <c:axId val="243942128"/>
      </c:lineChart>
      <c:catAx>
        <c:axId val="24394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3940560"/>
        <c:crosses val="autoZero"/>
        <c:auto val="1"/>
        <c:lblAlgn val="ctr"/>
        <c:lblOffset val="100"/>
        <c:noMultiLvlLbl val="0"/>
      </c:catAx>
      <c:valAx>
        <c:axId val="24394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回数（折線）</a:t>
                </a:r>
              </a:p>
            </c:rich>
          </c:tx>
          <c:layout>
            <c:manualLayout>
              <c:xMode val="edge"/>
              <c:yMode val="edge"/>
              <c:x val="0.1478743068391867"/>
              <c:y val="0.150092838395200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3942912"/>
        <c:crosses val="autoZero"/>
        <c:crossBetween val="between"/>
      </c:valAx>
      <c:valAx>
        <c:axId val="243942128"/>
        <c:scaling>
          <c:orientation val="minMax"/>
        </c:scaling>
        <c:delete val="0"/>
        <c:axPos val="r"/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時間数（棒）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3940168"/>
        <c:crosses val="max"/>
        <c:crossBetween val="between"/>
      </c:valAx>
      <c:catAx>
        <c:axId val="243940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394212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移動支援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1"/>
          <c:tx>
            <c:v>2017年度時間数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'2019年度グラフベース'!$C$67:$N$67</c:f>
              <c:numCache>
                <c:formatCode>General</c:formatCode>
                <c:ptCount val="12"/>
                <c:pt idx="0">
                  <c:v>113</c:v>
                </c:pt>
                <c:pt idx="1">
                  <c:v>135</c:v>
                </c:pt>
                <c:pt idx="2">
                  <c:v>131</c:v>
                </c:pt>
                <c:pt idx="3">
                  <c:v>117</c:v>
                </c:pt>
                <c:pt idx="4">
                  <c:v>76</c:v>
                </c:pt>
                <c:pt idx="5">
                  <c:v>79</c:v>
                </c:pt>
                <c:pt idx="6">
                  <c:v>57.5</c:v>
                </c:pt>
                <c:pt idx="7">
                  <c:v>105</c:v>
                </c:pt>
                <c:pt idx="8">
                  <c:v>74.5</c:v>
                </c:pt>
                <c:pt idx="9">
                  <c:v>83.5</c:v>
                </c:pt>
                <c:pt idx="10">
                  <c:v>128.5</c:v>
                </c:pt>
                <c:pt idx="11">
                  <c:v>95.5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0-40D1-9998-5BBCC27CFCF3}"/>
            </c:ext>
          </c:extLst>
        </c:ser>
        <c:ser>
          <c:idx val="1"/>
          <c:order val="3"/>
          <c:tx>
            <c:v>2018年度時間数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'2019年度グラフベース'!$C$65:$N$65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'2019年度グラフベース'!$C$69:$N$69</c:f>
              <c:numCache>
                <c:formatCode>General</c:formatCode>
                <c:ptCount val="12"/>
                <c:pt idx="0">
                  <c:v>95.5</c:v>
                </c:pt>
                <c:pt idx="1">
                  <c:v>70</c:v>
                </c:pt>
                <c:pt idx="2">
                  <c:v>55.5</c:v>
                </c:pt>
                <c:pt idx="3">
                  <c:v>50.5</c:v>
                </c:pt>
                <c:pt idx="4">
                  <c:v>42.5</c:v>
                </c:pt>
                <c:pt idx="5">
                  <c:v>48</c:v>
                </c:pt>
                <c:pt idx="6">
                  <c:v>59.5</c:v>
                </c:pt>
                <c:pt idx="7">
                  <c:v>48.5</c:v>
                </c:pt>
                <c:pt idx="8">
                  <c:v>49.5</c:v>
                </c:pt>
                <c:pt idx="9">
                  <c:v>60</c:v>
                </c:pt>
                <c:pt idx="10">
                  <c:v>60</c:v>
                </c:pt>
                <c:pt idx="11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6-4FD4-B64B-381341450A69}"/>
            </c:ext>
          </c:extLst>
        </c:ser>
        <c:ser>
          <c:idx val="3"/>
          <c:order val="5"/>
          <c:tx>
            <c:v>2019年度時間数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'2019年度グラフベース'!$C$65:$N$65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'2019年度グラフベース'!$C$71:$N$71</c:f>
              <c:numCache>
                <c:formatCode>General</c:formatCode>
                <c:ptCount val="12"/>
                <c:pt idx="0">
                  <c:v>73</c:v>
                </c:pt>
                <c:pt idx="1">
                  <c:v>97</c:v>
                </c:pt>
                <c:pt idx="2">
                  <c:v>82</c:v>
                </c:pt>
                <c:pt idx="3">
                  <c:v>87.5</c:v>
                </c:pt>
                <c:pt idx="4">
                  <c:v>71</c:v>
                </c:pt>
                <c:pt idx="5">
                  <c:v>71</c:v>
                </c:pt>
                <c:pt idx="6">
                  <c:v>67</c:v>
                </c:pt>
                <c:pt idx="7">
                  <c:v>68</c:v>
                </c:pt>
                <c:pt idx="8">
                  <c:v>62</c:v>
                </c:pt>
                <c:pt idx="9">
                  <c:v>58.5</c:v>
                </c:pt>
                <c:pt idx="10">
                  <c:v>81.5</c:v>
                </c:pt>
                <c:pt idx="1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16-4FD4-B64B-381341450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281424"/>
        <c:axId val="242281032"/>
      </c:barChart>
      <c:lineChart>
        <c:grouping val="standard"/>
        <c:varyColors val="0"/>
        <c:ser>
          <c:idx val="4"/>
          <c:order val="0"/>
          <c:tx>
            <c:v>2017年度回数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'2019年度グラフベース'!$C$66:$N$66</c:f>
              <c:numCache>
                <c:formatCode>General</c:formatCode>
                <c:ptCount val="12"/>
                <c:pt idx="0">
                  <c:v>49</c:v>
                </c:pt>
                <c:pt idx="1">
                  <c:v>57</c:v>
                </c:pt>
                <c:pt idx="2">
                  <c:v>52</c:v>
                </c:pt>
                <c:pt idx="3">
                  <c:v>43</c:v>
                </c:pt>
                <c:pt idx="4">
                  <c:v>32</c:v>
                </c:pt>
                <c:pt idx="5">
                  <c:v>38</c:v>
                </c:pt>
                <c:pt idx="6">
                  <c:v>28</c:v>
                </c:pt>
                <c:pt idx="7">
                  <c:v>41</c:v>
                </c:pt>
                <c:pt idx="8">
                  <c:v>34</c:v>
                </c:pt>
                <c:pt idx="9">
                  <c:v>36</c:v>
                </c:pt>
                <c:pt idx="10">
                  <c:v>51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0-40D1-9998-5BBCC27CFCF3}"/>
            </c:ext>
          </c:extLst>
        </c:ser>
        <c:ser>
          <c:idx val="0"/>
          <c:order val="2"/>
          <c:tx>
            <c:v>2018年度回数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'2019年度グラフベース'!$C$65:$N$65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'2019年度グラフベース'!$C$68:$N$68</c:f>
              <c:numCache>
                <c:formatCode>General</c:formatCode>
                <c:ptCount val="12"/>
                <c:pt idx="0">
                  <c:v>32</c:v>
                </c:pt>
                <c:pt idx="1">
                  <c:v>32</c:v>
                </c:pt>
                <c:pt idx="2">
                  <c:v>27</c:v>
                </c:pt>
                <c:pt idx="3">
                  <c:v>23</c:v>
                </c:pt>
                <c:pt idx="4">
                  <c:v>19</c:v>
                </c:pt>
                <c:pt idx="5">
                  <c:v>23</c:v>
                </c:pt>
                <c:pt idx="6">
                  <c:v>30</c:v>
                </c:pt>
                <c:pt idx="7">
                  <c:v>25</c:v>
                </c:pt>
                <c:pt idx="8">
                  <c:v>23</c:v>
                </c:pt>
                <c:pt idx="9">
                  <c:v>24</c:v>
                </c:pt>
                <c:pt idx="10">
                  <c:v>28</c:v>
                </c:pt>
                <c:pt idx="11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16-4FD4-B64B-381341450A69}"/>
            </c:ext>
          </c:extLst>
        </c:ser>
        <c:ser>
          <c:idx val="2"/>
          <c:order val="4"/>
          <c:tx>
            <c:v>2019年度回数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'2019年度グラフベース'!$C$65:$N$65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'2019年度グラフベース'!$C$70:$N$70</c:f>
              <c:numCache>
                <c:formatCode>General</c:formatCode>
                <c:ptCount val="12"/>
                <c:pt idx="0">
                  <c:v>37</c:v>
                </c:pt>
                <c:pt idx="1">
                  <c:v>38</c:v>
                </c:pt>
                <c:pt idx="2">
                  <c:v>30</c:v>
                </c:pt>
                <c:pt idx="3">
                  <c:v>44</c:v>
                </c:pt>
                <c:pt idx="4">
                  <c:v>30</c:v>
                </c:pt>
                <c:pt idx="5">
                  <c:v>32</c:v>
                </c:pt>
                <c:pt idx="6">
                  <c:v>30</c:v>
                </c:pt>
                <c:pt idx="7">
                  <c:v>29</c:v>
                </c:pt>
                <c:pt idx="8">
                  <c:v>24</c:v>
                </c:pt>
                <c:pt idx="9">
                  <c:v>27</c:v>
                </c:pt>
                <c:pt idx="10">
                  <c:v>33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16-4FD4-B64B-381341450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284168"/>
        <c:axId val="242280248"/>
      </c:lineChart>
      <c:catAx>
        <c:axId val="24228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2281032"/>
        <c:crosses val="autoZero"/>
        <c:auto val="1"/>
        <c:lblAlgn val="ctr"/>
        <c:lblOffset val="100"/>
        <c:noMultiLvlLbl val="0"/>
      </c:catAx>
      <c:valAx>
        <c:axId val="242281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回数（折線）</a:t>
                </a:r>
              </a:p>
            </c:rich>
          </c:tx>
          <c:layout>
            <c:manualLayout>
              <c:xMode val="edge"/>
              <c:yMode val="edge"/>
              <c:x val="0.13944954128440368"/>
              <c:y val="0.222537393669164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2281424"/>
        <c:crosses val="autoZero"/>
        <c:crossBetween val="between"/>
      </c:valAx>
      <c:valAx>
        <c:axId val="242280248"/>
        <c:scaling>
          <c:orientation val="minMax"/>
        </c:scaling>
        <c:delete val="0"/>
        <c:axPos val="r"/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時間数（棒）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2284168"/>
        <c:crosses val="max"/>
        <c:crossBetween val="between"/>
      </c:valAx>
      <c:catAx>
        <c:axId val="242284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228024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放課後等デイサービス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2017年度回数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'2019年度グラフベース'!$C$100:$N$100</c:f>
              <c:numCache>
                <c:formatCode>General</c:formatCode>
                <c:ptCount val="12"/>
                <c:pt idx="0">
                  <c:v>141</c:v>
                </c:pt>
                <c:pt idx="1">
                  <c:v>141</c:v>
                </c:pt>
                <c:pt idx="2">
                  <c:v>146</c:v>
                </c:pt>
                <c:pt idx="3">
                  <c:v>137</c:v>
                </c:pt>
                <c:pt idx="4">
                  <c:v>143</c:v>
                </c:pt>
                <c:pt idx="5">
                  <c:v>159</c:v>
                </c:pt>
                <c:pt idx="6">
                  <c:v>167</c:v>
                </c:pt>
                <c:pt idx="7">
                  <c:v>165</c:v>
                </c:pt>
                <c:pt idx="8">
                  <c:v>181</c:v>
                </c:pt>
                <c:pt idx="9">
                  <c:v>153</c:v>
                </c:pt>
                <c:pt idx="10">
                  <c:v>159</c:v>
                </c:pt>
                <c:pt idx="11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2E-4217-A418-559F31582113}"/>
            </c:ext>
          </c:extLst>
        </c:ser>
        <c:ser>
          <c:idx val="2"/>
          <c:order val="2"/>
          <c:tx>
            <c:v>2018年度回数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'2019年度グラフベース'!$C$102:$N$102</c:f>
              <c:numCache>
                <c:formatCode>General</c:formatCode>
                <c:ptCount val="12"/>
                <c:pt idx="0">
                  <c:v>167</c:v>
                </c:pt>
                <c:pt idx="1">
                  <c:v>167</c:v>
                </c:pt>
                <c:pt idx="2">
                  <c:v>174</c:v>
                </c:pt>
                <c:pt idx="3">
                  <c:v>173</c:v>
                </c:pt>
                <c:pt idx="4">
                  <c:v>155</c:v>
                </c:pt>
                <c:pt idx="5">
                  <c:v>151</c:v>
                </c:pt>
                <c:pt idx="6">
                  <c:v>173</c:v>
                </c:pt>
                <c:pt idx="7">
                  <c:v>159</c:v>
                </c:pt>
                <c:pt idx="8">
                  <c:v>167</c:v>
                </c:pt>
                <c:pt idx="9">
                  <c:v>144</c:v>
                </c:pt>
                <c:pt idx="10">
                  <c:v>152</c:v>
                </c:pt>
                <c:pt idx="11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2E-4217-A418-559F31582113}"/>
            </c:ext>
          </c:extLst>
        </c:ser>
        <c:ser>
          <c:idx val="4"/>
          <c:order val="4"/>
          <c:tx>
            <c:v>2019年度回数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'2019年度グラフベース'!$C$104:$N$104</c:f>
              <c:numCache>
                <c:formatCode>General</c:formatCode>
                <c:ptCount val="12"/>
                <c:pt idx="0">
                  <c:v>154</c:v>
                </c:pt>
                <c:pt idx="1">
                  <c:v>137</c:v>
                </c:pt>
                <c:pt idx="2">
                  <c:v>150</c:v>
                </c:pt>
                <c:pt idx="3">
                  <c:v>181</c:v>
                </c:pt>
                <c:pt idx="4">
                  <c:v>156</c:v>
                </c:pt>
                <c:pt idx="5">
                  <c:v>171</c:v>
                </c:pt>
                <c:pt idx="6">
                  <c:v>181</c:v>
                </c:pt>
                <c:pt idx="7">
                  <c:v>173</c:v>
                </c:pt>
                <c:pt idx="8">
                  <c:v>183</c:v>
                </c:pt>
                <c:pt idx="9">
                  <c:v>176</c:v>
                </c:pt>
                <c:pt idx="10">
                  <c:v>169</c:v>
                </c:pt>
                <c:pt idx="11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2E-4217-A418-559F31582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4366592"/>
        <c:axId val="664362656"/>
      </c:barChart>
      <c:lineChart>
        <c:grouping val="standard"/>
        <c:varyColors val="0"/>
        <c:ser>
          <c:idx val="1"/>
          <c:order val="1"/>
          <c:tx>
            <c:v>2017年度1日平均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'2019年度グラフベース'!$C$101:$N$101</c:f>
              <c:numCache>
                <c:formatCode>0.0</c:formatCode>
                <c:ptCount val="12"/>
                <c:pt idx="0">
                  <c:v>7.05</c:v>
                </c:pt>
                <c:pt idx="1">
                  <c:v>7.05</c:v>
                </c:pt>
                <c:pt idx="2">
                  <c:v>6.6363636363636367</c:v>
                </c:pt>
                <c:pt idx="3">
                  <c:v>6.85</c:v>
                </c:pt>
                <c:pt idx="4">
                  <c:v>7.5263157894736841</c:v>
                </c:pt>
                <c:pt idx="5">
                  <c:v>8.3684210526315788</c:v>
                </c:pt>
                <c:pt idx="6">
                  <c:v>7.9523809523809526</c:v>
                </c:pt>
                <c:pt idx="7">
                  <c:v>8.25</c:v>
                </c:pt>
                <c:pt idx="8">
                  <c:v>9.0500000000000007</c:v>
                </c:pt>
                <c:pt idx="9">
                  <c:v>8.5</c:v>
                </c:pt>
                <c:pt idx="10">
                  <c:v>8.3684210526315788</c:v>
                </c:pt>
                <c:pt idx="11">
                  <c:v>9.2380952380952372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2E-4217-A418-559F31582113}"/>
            </c:ext>
          </c:extLst>
        </c:ser>
        <c:ser>
          <c:idx val="3"/>
          <c:order val="3"/>
          <c:tx>
            <c:v>2018年度1日平均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'2019年度グラフベース'!$C$103:$N$103</c:f>
              <c:numCache>
                <c:formatCode>0.0</c:formatCode>
                <c:ptCount val="12"/>
                <c:pt idx="0">
                  <c:v>8.35</c:v>
                </c:pt>
                <c:pt idx="1">
                  <c:v>7.9523809523809526</c:v>
                </c:pt>
                <c:pt idx="2">
                  <c:v>8.2857142857142865</c:v>
                </c:pt>
                <c:pt idx="3">
                  <c:v>8.2380952380952372</c:v>
                </c:pt>
                <c:pt idx="4">
                  <c:v>7.75</c:v>
                </c:pt>
                <c:pt idx="5">
                  <c:v>8.882352941176471</c:v>
                </c:pt>
                <c:pt idx="6">
                  <c:v>7.8636363636363633</c:v>
                </c:pt>
                <c:pt idx="7">
                  <c:v>7.5714285714285712</c:v>
                </c:pt>
                <c:pt idx="8">
                  <c:v>8.7894736842105257</c:v>
                </c:pt>
                <c:pt idx="9">
                  <c:v>8</c:v>
                </c:pt>
                <c:pt idx="10">
                  <c:v>8</c:v>
                </c:pt>
                <c:pt idx="11">
                  <c:v>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2E-4217-A418-559F31582113}"/>
            </c:ext>
          </c:extLst>
        </c:ser>
        <c:ser>
          <c:idx val="5"/>
          <c:order val="5"/>
          <c:tx>
            <c:v>2019年度1日平均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'2019年度グラフベース'!$C$105:$N$105</c:f>
              <c:numCache>
                <c:formatCode>0.0</c:formatCode>
                <c:ptCount val="12"/>
                <c:pt idx="0">
                  <c:v>7.333333333333333</c:v>
                </c:pt>
                <c:pt idx="1">
                  <c:v>6.2272727272727275</c:v>
                </c:pt>
                <c:pt idx="2">
                  <c:v>6.8181818181818183</c:v>
                </c:pt>
                <c:pt idx="3">
                  <c:v>7.541666666666667</c:v>
                </c:pt>
                <c:pt idx="4">
                  <c:v>7.8</c:v>
                </c:pt>
                <c:pt idx="5">
                  <c:v>8.1428571428571423</c:v>
                </c:pt>
                <c:pt idx="6">
                  <c:v>8.2272727272727266</c:v>
                </c:pt>
                <c:pt idx="7">
                  <c:v>8.2380952380952372</c:v>
                </c:pt>
                <c:pt idx="8">
                  <c:v>8.7142857142857135</c:v>
                </c:pt>
                <c:pt idx="9">
                  <c:v>8.8000000000000007</c:v>
                </c:pt>
                <c:pt idx="10">
                  <c:v>8.8947368421052637</c:v>
                </c:pt>
                <c:pt idx="11">
                  <c:v>8.8095238095238102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2E-4217-A418-559F31582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368560"/>
        <c:axId val="664368888"/>
      </c:lineChart>
      <c:catAx>
        <c:axId val="6643665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4362656"/>
        <c:crosses val="autoZero"/>
        <c:auto val="1"/>
        <c:lblAlgn val="ctr"/>
        <c:lblOffset val="100"/>
        <c:noMultiLvlLbl val="0"/>
      </c:catAx>
      <c:valAx>
        <c:axId val="66436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4366592"/>
        <c:crosses val="autoZero"/>
        <c:crossBetween val="between"/>
      </c:valAx>
      <c:valAx>
        <c:axId val="664368888"/>
        <c:scaling>
          <c:orientation val="minMax"/>
        </c:scaling>
        <c:delete val="0"/>
        <c:axPos val="r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4368560"/>
        <c:crosses val="max"/>
        <c:crossBetween val="between"/>
      </c:valAx>
      <c:catAx>
        <c:axId val="664368560"/>
        <c:scaling>
          <c:orientation val="minMax"/>
        </c:scaling>
        <c:delete val="1"/>
        <c:axPos val="b"/>
        <c:majorTickMark val="none"/>
        <c:minorTickMark val="none"/>
        <c:tickLblPos val="nextTo"/>
        <c:crossAx val="6643688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日中一時支援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2017年度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'2019年度グラフベース'!$B$93:$M$93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'2019年度グラフベース'!$B$94:$M$94</c:f>
              <c:numCache>
                <c:formatCode>General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11</c:v>
                </c:pt>
                <c:pt idx="3">
                  <c:v>5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12</c:v>
                </c:pt>
                <c:pt idx="8">
                  <c:v>19</c:v>
                </c:pt>
                <c:pt idx="9">
                  <c:v>6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77-4CA4-9A45-C32E433DE9AB}"/>
            </c:ext>
          </c:extLst>
        </c:ser>
        <c:ser>
          <c:idx val="1"/>
          <c:order val="1"/>
          <c:tx>
            <c:v>2018年度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'2019年度グラフベース'!$B$93:$M$93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'2019年度グラフベース'!$B$95:$M$95</c:f>
              <c:numCache>
                <c:formatCode>General</c:formatCode>
                <c:ptCount val="12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6</c:v>
                </c:pt>
                <c:pt idx="5">
                  <c:v>12</c:v>
                </c:pt>
                <c:pt idx="6">
                  <c:v>11</c:v>
                </c:pt>
                <c:pt idx="7">
                  <c:v>14</c:v>
                </c:pt>
                <c:pt idx="8">
                  <c:v>14</c:v>
                </c:pt>
                <c:pt idx="9">
                  <c:v>7</c:v>
                </c:pt>
                <c:pt idx="10">
                  <c:v>8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77-4CA4-9A45-C32E433DE9AB}"/>
            </c:ext>
          </c:extLst>
        </c:ser>
        <c:ser>
          <c:idx val="2"/>
          <c:order val="2"/>
          <c:tx>
            <c:v>2019年度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'2019年度グラフベース'!$B$93:$M$93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'2019年度グラフベース'!$B$96:$M$96</c:f>
              <c:numCache>
                <c:formatCode>General</c:formatCode>
                <c:ptCount val="12"/>
                <c:pt idx="0">
                  <c:v>11</c:v>
                </c:pt>
                <c:pt idx="1">
                  <c:v>9</c:v>
                </c:pt>
                <c:pt idx="2">
                  <c:v>5</c:v>
                </c:pt>
                <c:pt idx="3">
                  <c:v>18</c:v>
                </c:pt>
                <c:pt idx="4">
                  <c:v>1</c:v>
                </c:pt>
                <c:pt idx="5">
                  <c:v>3</c:v>
                </c:pt>
                <c:pt idx="6">
                  <c:v>7</c:v>
                </c:pt>
                <c:pt idx="7">
                  <c:v>9</c:v>
                </c:pt>
                <c:pt idx="8">
                  <c:v>20</c:v>
                </c:pt>
                <c:pt idx="9">
                  <c:v>10</c:v>
                </c:pt>
                <c:pt idx="10">
                  <c:v>12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77-4CA4-9A45-C32E433DE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9753304"/>
        <c:axId val="669754944"/>
      </c:barChart>
      <c:catAx>
        <c:axId val="669753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9754944"/>
        <c:crosses val="autoZero"/>
        <c:auto val="1"/>
        <c:lblAlgn val="ctr"/>
        <c:lblOffset val="100"/>
        <c:noMultiLvlLbl val="0"/>
      </c:catAx>
      <c:valAx>
        <c:axId val="66975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回数</a:t>
                </a:r>
              </a:p>
            </c:rich>
          </c:tx>
          <c:layout>
            <c:manualLayout>
              <c:xMode val="edge"/>
              <c:yMode val="edge"/>
              <c:x val="6.6321236307917669E-2"/>
              <c:y val="0.356043988325594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97533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spcFirstLastPara="1" vertOverflow="ellipsis" vert="wordArtVertRtl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/>
              <a:t>行動援護</a:t>
            </a:r>
          </a:p>
        </c:rich>
      </c:tx>
      <c:layout>
        <c:manualLayout>
          <c:xMode val="edge"/>
          <c:yMode val="edge"/>
          <c:x val="2.2232780508697141E-2"/>
          <c:y val="0.149115936474078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4685712721322409"/>
          <c:y val="5.1265794121643039E-2"/>
          <c:w val="0.65547079925405671"/>
          <c:h val="0.52343953811449273"/>
        </c:manualLayout>
      </c:layout>
      <c:barChart>
        <c:barDir val="col"/>
        <c:grouping val="clustered"/>
        <c:varyColors val="0"/>
        <c:ser>
          <c:idx val="1"/>
          <c:order val="4"/>
          <c:tx>
            <c:v>2018年度時間数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'2019年度グラフベース'!$C$35:$N$35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'2019年度グラフベース'!$C$39:$N$39</c:f>
              <c:numCache>
                <c:formatCode>General</c:formatCode>
                <c:ptCount val="12"/>
                <c:pt idx="0">
                  <c:v>226.5</c:v>
                </c:pt>
                <c:pt idx="1">
                  <c:v>177</c:v>
                </c:pt>
                <c:pt idx="2">
                  <c:v>215.5</c:v>
                </c:pt>
                <c:pt idx="3">
                  <c:v>183.5</c:v>
                </c:pt>
                <c:pt idx="4">
                  <c:v>174</c:v>
                </c:pt>
                <c:pt idx="5">
                  <c:v>189</c:v>
                </c:pt>
                <c:pt idx="6">
                  <c:v>210.5</c:v>
                </c:pt>
                <c:pt idx="7">
                  <c:v>182</c:v>
                </c:pt>
                <c:pt idx="8">
                  <c:v>186.5</c:v>
                </c:pt>
                <c:pt idx="9">
                  <c:v>146.5</c:v>
                </c:pt>
                <c:pt idx="10">
                  <c:v>186</c:v>
                </c:pt>
                <c:pt idx="11">
                  <c:v>217.5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2C-4E35-ABDF-6CEC541DA0BD}"/>
            </c:ext>
          </c:extLst>
        </c:ser>
        <c:ser>
          <c:idx val="3"/>
          <c:order val="5"/>
          <c:tx>
            <c:v>2019年度時間数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'2019年度グラフベース'!$C$41:$N$41</c:f>
              <c:numCache>
                <c:formatCode>General</c:formatCode>
                <c:ptCount val="12"/>
                <c:pt idx="0">
                  <c:v>201</c:v>
                </c:pt>
                <c:pt idx="1">
                  <c:v>215</c:v>
                </c:pt>
                <c:pt idx="2">
                  <c:v>223</c:v>
                </c:pt>
                <c:pt idx="3">
                  <c:v>213.5</c:v>
                </c:pt>
                <c:pt idx="4">
                  <c:v>185.5</c:v>
                </c:pt>
                <c:pt idx="5">
                  <c:v>254.5</c:v>
                </c:pt>
                <c:pt idx="6">
                  <c:v>185</c:v>
                </c:pt>
                <c:pt idx="7">
                  <c:v>211.5</c:v>
                </c:pt>
                <c:pt idx="8">
                  <c:v>199</c:v>
                </c:pt>
                <c:pt idx="9">
                  <c:v>180</c:v>
                </c:pt>
                <c:pt idx="10">
                  <c:v>193</c:v>
                </c:pt>
                <c:pt idx="11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2C-4E35-ABDF-6CEC541DA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648536"/>
        <c:axId val="243940952"/>
        <c:extLst>
          <c:ext xmlns:c15="http://schemas.microsoft.com/office/drawing/2012/chart" uri="{02D57815-91ED-43cb-92C2-25804820EDAC}">
            <c15:filteredBarSeries>
              <c15:ser>
                <c:idx val="4"/>
                <c:order val="3"/>
                <c:tx>
                  <c:v>2017年度時間数</c:v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'2019年度グラフベース'!$C$37:$N$37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230.5</c:v>
                      </c:pt>
                      <c:pt idx="1">
                        <c:v>243.5</c:v>
                      </c:pt>
                      <c:pt idx="2">
                        <c:v>287.5</c:v>
                      </c:pt>
                      <c:pt idx="3">
                        <c:v>299.5</c:v>
                      </c:pt>
                      <c:pt idx="4">
                        <c:v>170.5</c:v>
                      </c:pt>
                      <c:pt idx="5">
                        <c:v>188</c:v>
                      </c:pt>
                      <c:pt idx="6">
                        <c:v>218</c:v>
                      </c:pt>
                      <c:pt idx="7">
                        <c:v>228</c:v>
                      </c:pt>
                      <c:pt idx="8">
                        <c:v>228</c:v>
                      </c:pt>
                      <c:pt idx="9">
                        <c:v>196</c:v>
                      </c:pt>
                      <c:pt idx="10">
                        <c:v>225</c:v>
                      </c:pt>
                      <c:pt idx="11">
                        <c:v>278.5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62C-4E35-ABDF-6CEC541DA0BD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1"/>
          <c:tx>
            <c:v>2018年度回数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'2019年度グラフベース'!$C$35:$N$35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'2019年度グラフベース'!$C$38:$N$38</c:f>
              <c:numCache>
                <c:formatCode>General</c:formatCode>
                <c:ptCount val="12"/>
                <c:pt idx="0">
                  <c:v>65</c:v>
                </c:pt>
                <c:pt idx="1">
                  <c:v>57</c:v>
                </c:pt>
                <c:pt idx="2">
                  <c:v>70</c:v>
                </c:pt>
                <c:pt idx="3">
                  <c:v>60</c:v>
                </c:pt>
                <c:pt idx="4">
                  <c:v>53</c:v>
                </c:pt>
                <c:pt idx="5">
                  <c:v>55</c:v>
                </c:pt>
                <c:pt idx="6">
                  <c:v>67</c:v>
                </c:pt>
                <c:pt idx="7">
                  <c:v>61</c:v>
                </c:pt>
                <c:pt idx="8">
                  <c:v>57</c:v>
                </c:pt>
                <c:pt idx="9">
                  <c:v>51</c:v>
                </c:pt>
                <c:pt idx="10">
                  <c:v>59</c:v>
                </c:pt>
                <c:pt idx="11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2C-4E35-ABDF-6CEC541DA0BD}"/>
            </c:ext>
          </c:extLst>
        </c:ser>
        <c:ser>
          <c:idx val="2"/>
          <c:order val="2"/>
          <c:tx>
            <c:v>2019年度回数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'2019年度グラフベース'!$C$40:$N$40</c:f>
              <c:numCache>
                <c:formatCode>General</c:formatCode>
                <c:ptCount val="12"/>
                <c:pt idx="0">
                  <c:v>61</c:v>
                </c:pt>
                <c:pt idx="1">
                  <c:v>73</c:v>
                </c:pt>
                <c:pt idx="2">
                  <c:v>74</c:v>
                </c:pt>
                <c:pt idx="3">
                  <c:v>71</c:v>
                </c:pt>
                <c:pt idx="4">
                  <c:v>58</c:v>
                </c:pt>
                <c:pt idx="5">
                  <c:v>84</c:v>
                </c:pt>
                <c:pt idx="6">
                  <c:v>56</c:v>
                </c:pt>
                <c:pt idx="7">
                  <c:v>67</c:v>
                </c:pt>
                <c:pt idx="8">
                  <c:v>66</c:v>
                </c:pt>
                <c:pt idx="9">
                  <c:v>58</c:v>
                </c:pt>
                <c:pt idx="10">
                  <c:v>61</c:v>
                </c:pt>
                <c:pt idx="11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62C-4E35-ABDF-6CEC541DA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42520"/>
        <c:axId val="243941344"/>
        <c:extLst>
          <c:ext xmlns:c15="http://schemas.microsoft.com/office/drawing/2012/chart" uri="{02D57815-91ED-43cb-92C2-25804820EDAC}">
            <c15:filteredLineSeries>
              <c15:ser>
                <c:idx val="5"/>
                <c:order val="0"/>
                <c:tx>
                  <c:v>2017年度回数</c:v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'2019年度グラフベース'!$C$36:$N$36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63</c:v>
                      </c:pt>
                      <c:pt idx="1">
                        <c:v>61</c:v>
                      </c:pt>
                      <c:pt idx="2">
                        <c:v>86</c:v>
                      </c:pt>
                      <c:pt idx="3">
                        <c:v>65</c:v>
                      </c:pt>
                      <c:pt idx="4">
                        <c:v>49</c:v>
                      </c:pt>
                      <c:pt idx="5">
                        <c:v>53</c:v>
                      </c:pt>
                      <c:pt idx="6">
                        <c:v>68</c:v>
                      </c:pt>
                      <c:pt idx="7">
                        <c:v>67</c:v>
                      </c:pt>
                      <c:pt idx="8">
                        <c:v>65</c:v>
                      </c:pt>
                      <c:pt idx="9">
                        <c:v>57</c:v>
                      </c:pt>
                      <c:pt idx="10">
                        <c:v>65</c:v>
                      </c:pt>
                      <c:pt idx="11">
                        <c:v>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962C-4E35-ABDF-6CEC541DA0BD}"/>
                  </c:ext>
                </c:extLst>
              </c15:ser>
            </c15:filteredLineSeries>
          </c:ext>
        </c:extLst>
      </c:lineChart>
      <c:catAx>
        <c:axId val="242648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3940952"/>
        <c:crosses val="autoZero"/>
        <c:auto val="1"/>
        <c:lblAlgn val="ctr"/>
        <c:lblOffset val="10"/>
        <c:tickLblSkip val="2"/>
        <c:tickMarkSkip val="11"/>
        <c:noMultiLvlLbl val="0"/>
      </c:catAx>
      <c:valAx>
        <c:axId val="243940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回数（折線）</a:t>
                </a:r>
              </a:p>
            </c:rich>
          </c:tx>
          <c:layout>
            <c:manualLayout>
              <c:xMode val="edge"/>
              <c:yMode val="edge"/>
              <c:x val="9.6699989911632936E-2"/>
              <c:y val="0.1991185876799221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2648536"/>
        <c:crosses val="autoZero"/>
        <c:crossBetween val="between"/>
      </c:valAx>
      <c:valAx>
        <c:axId val="243941344"/>
        <c:scaling>
          <c:orientation val="minMax"/>
        </c:scaling>
        <c:delete val="0"/>
        <c:axPos val="r"/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時間数（棒）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3942520"/>
        <c:crosses val="max"/>
        <c:crossBetween val="between"/>
      </c:valAx>
      <c:catAx>
        <c:axId val="243942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394134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spcFirstLastPara="1" vertOverflow="ellipsis" vert="wordArtVertRtl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/>
              <a:t>移動支援</a:t>
            </a:r>
          </a:p>
        </c:rich>
      </c:tx>
      <c:layout>
        <c:manualLayout>
          <c:xMode val="edge"/>
          <c:yMode val="edge"/>
          <c:x val="6.2592342891569716E-2"/>
          <c:y val="0.17060995072462209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7202620606606071"/>
          <c:y val="4.5074047562236541E-2"/>
          <c:w val="0.63223244726963579"/>
          <c:h val="0.51960645828362362"/>
        </c:manualLayout>
      </c:layout>
      <c:barChart>
        <c:barDir val="col"/>
        <c:grouping val="clustered"/>
        <c:varyColors val="0"/>
        <c:ser>
          <c:idx val="1"/>
          <c:order val="1"/>
          <c:tx>
            <c:v>2018年度時間数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'2019年度グラフベース'!$C$65:$N$65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'2019年度グラフベース'!$C$69:$N$69</c:f>
              <c:numCache>
                <c:formatCode>General</c:formatCode>
                <c:ptCount val="12"/>
                <c:pt idx="0">
                  <c:v>95.5</c:v>
                </c:pt>
                <c:pt idx="1">
                  <c:v>70</c:v>
                </c:pt>
                <c:pt idx="2">
                  <c:v>55.5</c:v>
                </c:pt>
                <c:pt idx="3">
                  <c:v>50.5</c:v>
                </c:pt>
                <c:pt idx="4">
                  <c:v>42.5</c:v>
                </c:pt>
                <c:pt idx="5">
                  <c:v>48</c:v>
                </c:pt>
                <c:pt idx="6">
                  <c:v>59.5</c:v>
                </c:pt>
                <c:pt idx="7">
                  <c:v>48.5</c:v>
                </c:pt>
                <c:pt idx="8">
                  <c:v>49.5</c:v>
                </c:pt>
                <c:pt idx="9">
                  <c:v>60</c:v>
                </c:pt>
                <c:pt idx="10">
                  <c:v>60</c:v>
                </c:pt>
                <c:pt idx="11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2F-4707-837A-85D621526F3D}"/>
            </c:ext>
          </c:extLst>
        </c:ser>
        <c:ser>
          <c:idx val="3"/>
          <c:order val="3"/>
          <c:tx>
            <c:v>2019年度時間数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'2019年度グラフベース'!$C$65:$N$65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'2019年度グラフベース'!$C$71:$N$71</c:f>
              <c:numCache>
                <c:formatCode>General</c:formatCode>
                <c:ptCount val="12"/>
                <c:pt idx="0">
                  <c:v>73</c:v>
                </c:pt>
                <c:pt idx="1">
                  <c:v>97</c:v>
                </c:pt>
                <c:pt idx="2">
                  <c:v>82</c:v>
                </c:pt>
                <c:pt idx="3">
                  <c:v>87.5</c:v>
                </c:pt>
                <c:pt idx="4">
                  <c:v>71</c:v>
                </c:pt>
                <c:pt idx="5">
                  <c:v>71</c:v>
                </c:pt>
                <c:pt idx="6">
                  <c:v>67</c:v>
                </c:pt>
                <c:pt idx="7">
                  <c:v>68</c:v>
                </c:pt>
                <c:pt idx="8">
                  <c:v>62</c:v>
                </c:pt>
                <c:pt idx="9">
                  <c:v>58.5</c:v>
                </c:pt>
                <c:pt idx="10">
                  <c:v>81.5</c:v>
                </c:pt>
                <c:pt idx="1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2F-4707-837A-85D621526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281424"/>
        <c:axId val="242281032"/>
      </c:barChart>
      <c:lineChart>
        <c:grouping val="standard"/>
        <c:varyColors val="0"/>
        <c:ser>
          <c:idx val="0"/>
          <c:order val="0"/>
          <c:tx>
            <c:v>2018年度回数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'2019年度グラフベース'!$C$65:$N$65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'2019年度グラフベース'!$C$68:$N$68</c:f>
              <c:numCache>
                <c:formatCode>General</c:formatCode>
                <c:ptCount val="12"/>
                <c:pt idx="0">
                  <c:v>32</c:v>
                </c:pt>
                <c:pt idx="1">
                  <c:v>32</c:v>
                </c:pt>
                <c:pt idx="2">
                  <c:v>27</c:v>
                </c:pt>
                <c:pt idx="3">
                  <c:v>23</c:v>
                </c:pt>
                <c:pt idx="4">
                  <c:v>19</c:v>
                </c:pt>
                <c:pt idx="5">
                  <c:v>23</c:v>
                </c:pt>
                <c:pt idx="6">
                  <c:v>30</c:v>
                </c:pt>
                <c:pt idx="7">
                  <c:v>25</c:v>
                </c:pt>
                <c:pt idx="8">
                  <c:v>23</c:v>
                </c:pt>
                <c:pt idx="9">
                  <c:v>24</c:v>
                </c:pt>
                <c:pt idx="10">
                  <c:v>28</c:v>
                </c:pt>
                <c:pt idx="11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2F-4707-837A-85D621526F3D}"/>
            </c:ext>
          </c:extLst>
        </c:ser>
        <c:ser>
          <c:idx val="2"/>
          <c:order val="2"/>
          <c:tx>
            <c:v>2019年度回数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'2019年度グラフベース'!$C$65:$N$65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'2019年度グラフベース'!$C$70:$N$70</c:f>
              <c:numCache>
                <c:formatCode>General</c:formatCode>
                <c:ptCount val="12"/>
                <c:pt idx="0">
                  <c:v>37</c:v>
                </c:pt>
                <c:pt idx="1">
                  <c:v>38</c:v>
                </c:pt>
                <c:pt idx="2">
                  <c:v>30</c:v>
                </c:pt>
                <c:pt idx="3">
                  <c:v>44</c:v>
                </c:pt>
                <c:pt idx="4">
                  <c:v>30</c:v>
                </c:pt>
                <c:pt idx="5">
                  <c:v>32</c:v>
                </c:pt>
                <c:pt idx="6">
                  <c:v>30</c:v>
                </c:pt>
                <c:pt idx="7">
                  <c:v>29</c:v>
                </c:pt>
                <c:pt idx="8">
                  <c:v>24</c:v>
                </c:pt>
                <c:pt idx="9">
                  <c:v>27</c:v>
                </c:pt>
                <c:pt idx="10">
                  <c:v>33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2F-4707-837A-85D621526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284168"/>
        <c:axId val="242280248"/>
      </c:lineChart>
      <c:catAx>
        <c:axId val="24228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2281032"/>
        <c:crosses val="autoZero"/>
        <c:auto val="1"/>
        <c:lblAlgn val="ctr"/>
        <c:lblOffset val="100"/>
        <c:noMultiLvlLbl val="0"/>
      </c:catAx>
      <c:valAx>
        <c:axId val="242281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回数（折線）</a:t>
                </a:r>
              </a:p>
            </c:rich>
          </c:tx>
          <c:layout>
            <c:manualLayout>
              <c:xMode val="edge"/>
              <c:yMode val="edge"/>
              <c:x val="0.17493420619846536"/>
              <c:y val="0.1526464646464646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2281424"/>
        <c:crosses val="autoZero"/>
        <c:crossBetween val="between"/>
      </c:valAx>
      <c:valAx>
        <c:axId val="242280248"/>
        <c:scaling>
          <c:orientation val="minMax"/>
        </c:scaling>
        <c:delete val="0"/>
        <c:axPos val="r"/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900"/>
                  <a:t>時間数（棒）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2284168"/>
        <c:crosses val="max"/>
        <c:crossBetween val="between"/>
      </c:valAx>
      <c:catAx>
        <c:axId val="242284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228024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spcFirstLastPara="1" vertOverflow="ellipsis" vert="wordArtVertRtl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00" b="1"/>
              <a:t>日中一時支援</a:t>
            </a:r>
          </a:p>
        </c:rich>
      </c:tx>
      <c:layout>
        <c:manualLayout>
          <c:xMode val="edge"/>
          <c:yMode val="edge"/>
          <c:x val="3.1228939832037794E-2"/>
          <c:y val="0.1489134023987131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9998842658190288"/>
          <c:y val="5.232272607691104E-2"/>
          <c:w val="0.76674394979327398"/>
          <c:h val="0.5040787205152214"/>
        </c:manualLayout>
      </c:layout>
      <c:barChart>
        <c:barDir val="col"/>
        <c:grouping val="clustered"/>
        <c:varyColors val="0"/>
        <c:ser>
          <c:idx val="1"/>
          <c:order val="0"/>
          <c:tx>
            <c:v>2018年度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'2019年度グラフベース'!$B$93:$M$93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'2019年度グラフベース'!$B$95:$M$95</c:f>
              <c:numCache>
                <c:formatCode>General</c:formatCode>
                <c:ptCount val="12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6</c:v>
                </c:pt>
                <c:pt idx="5">
                  <c:v>12</c:v>
                </c:pt>
                <c:pt idx="6">
                  <c:v>11</c:v>
                </c:pt>
                <c:pt idx="7">
                  <c:v>14</c:v>
                </c:pt>
                <c:pt idx="8">
                  <c:v>14</c:v>
                </c:pt>
                <c:pt idx="9">
                  <c:v>7</c:v>
                </c:pt>
                <c:pt idx="10">
                  <c:v>8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C6-4C12-AF1C-1D5155E0F3AB}"/>
            </c:ext>
          </c:extLst>
        </c:ser>
        <c:ser>
          <c:idx val="2"/>
          <c:order val="1"/>
          <c:tx>
            <c:v>2019年度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'2019年度グラフベース'!$B$93:$M$93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'2019年度グラフベース'!$B$96:$M$96</c:f>
              <c:numCache>
                <c:formatCode>General</c:formatCode>
                <c:ptCount val="12"/>
                <c:pt idx="0">
                  <c:v>11</c:v>
                </c:pt>
                <c:pt idx="1">
                  <c:v>9</c:v>
                </c:pt>
                <c:pt idx="2">
                  <c:v>5</c:v>
                </c:pt>
                <c:pt idx="3">
                  <c:v>18</c:v>
                </c:pt>
                <c:pt idx="4">
                  <c:v>1</c:v>
                </c:pt>
                <c:pt idx="5">
                  <c:v>3</c:v>
                </c:pt>
                <c:pt idx="6">
                  <c:v>7</c:v>
                </c:pt>
                <c:pt idx="7">
                  <c:v>9</c:v>
                </c:pt>
                <c:pt idx="8">
                  <c:v>20</c:v>
                </c:pt>
                <c:pt idx="9">
                  <c:v>10</c:v>
                </c:pt>
                <c:pt idx="10">
                  <c:v>12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C6-4C12-AF1C-1D5155E0F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9753304"/>
        <c:axId val="669754944"/>
      </c:barChart>
      <c:catAx>
        <c:axId val="669753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9754944"/>
        <c:crosses val="autoZero"/>
        <c:auto val="1"/>
        <c:lblAlgn val="ctr"/>
        <c:lblOffset val="100"/>
        <c:noMultiLvlLbl val="0"/>
      </c:catAx>
      <c:valAx>
        <c:axId val="66975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/>
                  <a:t>回数</a:t>
                </a:r>
              </a:p>
            </c:rich>
          </c:tx>
          <c:layout>
            <c:manualLayout>
              <c:xMode val="edge"/>
              <c:yMode val="edge"/>
              <c:x val="0.10225881556658555"/>
              <c:y val="0.2396518225916442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97533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spcFirstLastPara="1" vertOverflow="ellipsis" vert="wordArtVertRtl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 b="1"/>
              <a:t>放課後等 </a:t>
            </a:r>
            <a:endParaRPr lang="en-US" altLang="ja-JP" sz="1100" b="1"/>
          </a:p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 b="1"/>
              <a:t> デイサービス</a:t>
            </a:r>
          </a:p>
        </c:rich>
      </c:tx>
      <c:layout>
        <c:manualLayout>
          <c:xMode val="edge"/>
          <c:yMode val="edge"/>
          <c:x val="3.4659279774222194E-2"/>
          <c:y val="7.04815993362658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529877274539353"/>
          <c:y val="8.235207864953574E-2"/>
          <c:w val="0.63278901618232386"/>
          <c:h val="0.52297458636764904"/>
        </c:manualLayout>
      </c:layout>
      <c:barChart>
        <c:barDir val="col"/>
        <c:grouping val="clustered"/>
        <c:varyColors val="0"/>
        <c:ser>
          <c:idx val="2"/>
          <c:order val="2"/>
          <c:tx>
            <c:v>2018年度回数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'2019年度グラフベース'!$C$99:$N$99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'2019年度グラフベース'!$C$102:$N$102</c:f>
              <c:numCache>
                <c:formatCode>General</c:formatCode>
                <c:ptCount val="12"/>
                <c:pt idx="0">
                  <c:v>167</c:v>
                </c:pt>
                <c:pt idx="1">
                  <c:v>167</c:v>
                </c:pt>
                <c:pt idx="2">
                  <c:v>174</c:v>
                </c:pt>
                <c:pt idx="3">
                  <c:v>173</c:v>
                </c:pt>
                <c:pt idx="4">
                  <c:v>155</c:v>
                </c:pt>
                <c:pt idx="5">
                  <c:v>151</c:v>
                </c:pt>
                <c:pt idx="6">
                  <c:v>173</c:v>
                </c:pt>
                <c:pt idx="7">
                  <c:v>159</c:v>
                </c:pt>
                <c:pt idx="8">
                  <c:v>167</c:v>
                </c:pt>
                <c:pt idx="9">
                  <c:v>144</c:v>
                </c:pt>
                <c:pt idx="10">
                  <c:v>152</c:v>
                </c:pt>
                <c:pt idx="11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A0-4621-9C78-A9629B246D3F}"/>
            </c:ext>
          </c:extLst>
        </c:ser>
        <c:ser>
          <c:idx val="4"/>
          <c:order val="4"/>
          <c:tx>
            <c:v>2019年度回数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'2019年度グラフベース'!$C$99:$N$99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'2019年度グラフベース'!$C$104:$N$104</c:f>
              <c:numCache>
                <c:formatCode>General</c:formatCode>
                <c:ptCount val="12"/>
                <c:pt idx="0">
                  <c:v>154</c:v>
                </c:pt>
                <c:pt idx="1">
                  <c:v>137</c:v>
                </c:pt>
                <c:pt idx="2">
                  <c:v>150</c:v>
                </c:pt>
                <c:pt idx="3">
                  <c:v>181</c:v>
                </c:pt>
                <c:pt idx="4">
                  <c:v>156</c:v>
                </c:pt>
                <c:pt idx="5">
                  <c:v>171</c:v>
                </c:pt>
                <c:pt idx="6">
                  <c:v>181</c:v>
                </c:pt>
                <c:pt idx="7">
                  <c:v>173</c:v>
                </c:pt>
                <c:pt idx="8">
                  <c:v>183</c:v>
                </c:pt>
                <c:pt idx="9">
                  <c:v>176</c:v>
                </c:pt>
                <c:pt idx="10">
                  <c:v>169</c:v>
                </c:pt>
                <c:pt idx="11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A0-4621-9C78-A9629B246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4366592"/>
        <c:axId val="6643626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2017年度回数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'2019年度グラフベース'!$C$99:$N$99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'2019年度グラフベース'!$C$100:$N$100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141</c:v>
                      </c:pt>
                      <c:pt idx="1">
                        <c:v>141</c:v>
                      </c:pt>
                      <c:pt idx="2">
                        <c:v>146</c:v>
                      </c:pt>
                      <c:pt idx="3">
                        <c:v>137</c:v>
                      </c:pt>
                      <c:pt idx="4">
                        <c:v>143</c:v>
                      </c:pt>
                      <c:pt idx="5">
                        <c:v>159</c:v>
                      </c:pt>
                      <c:pt idx="6">
                        <c:v>167</c:v>
                      </c:pt>
                      <c:pt idx="7">
                        <c:v>165</c:v>
                      </c:pt>
                      <c:pt idx="8">
                        <c:v>181</c:v>
                      </c:pt>
                      <c:pt idx="9">
                        <c:v>153</c:v>
                      </c:pt>
                      <c:pt idx="10">
                        <c:v>159</c:v>
                      </c:pt>
                      <c:pt idx="11">
                        <c:v>194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2A0-4621-9C78-A9629B246D3F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v>2018年度1日平均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'2019年度グラフベース'!$C$103:$N$103</c:f>
              <c:numCache>
                <c:formatCode>0.0</c:formatCode>
                <c:ptCount val="12"/>
                <c:pt idx="0">
                  <c:v>8.35</c:v>
                </c:pt>
                <c:pt idx="1">
                  <c:v>7.9523809523809526</c:v>
                </c:pt>
                <c:pt idx="2">
                  <c:v>8.2857142857142865</c:v>
                </c:pt>
                <c:pt idx="3">
                  <c:v>8.2380952380952372</c:v>
                </c:pt>
                <c:pt idx="4">
                  <c:v>7.75</c:v>
                </c:pt>
                <c:pt idx="5">
                  <c:v>8.882352941176471</c:v>
                </c:pt>
                <c:pt idx="6">
                  <c:v>7.8636363636363633</c:v>
                </c:pt>
                <c:pt idx="7">
                  <c:v>7.5714285714285712</c:v>
                </c:pt>
                <c:pt idx="8">
                  <c:v>8.7894736842105257</c:v>
                </c:pt>
                <c:pt idx="9">
                  <c:v>8</c:v>
                </c:pt>
                <c:pt idx="10">
                  <c:v>8</c:v>
                </c:pt>
                <c:pt idx="11">
                  <c:v>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A0-4621-9C78-A9629B246D3F}"/>
            </c:ext>
          </c:extLst>
        </c:ser>
        <c:ser>
          <c:idx val="5"/>
          <c:order val="5"/>
          <c:tx>
            <c:v>2019年度1日平均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'2019年度グラフベース'!$C$105:$N$105</c:f>
              <c:numCache>
                <c:formatCode>0.0</c:formatCode>
                <c:ptCount val="12"/>
                <c:pt idx="0">
                  <c:v>7.333333333333333</c:v>
                </c:pt>
                <c:pt idx="1">
                  <c:v>6.2272727272727275</c:v>
                </c:pt>
                <c:pt idx="2">
                  <c:v>6.8181818181818183</c:v>
                </c:pt>
                <c:pt idx="3">
                  <c:v>7.541666666666667</c:v>
                </c:pt>
                <c:pt idx="4">
                  <c:v>7.8</c:v>
                </c:pt>
                <c:pt idx="5">
                  <c:v>8.1428571428571423</c:v>
                </c:pt>
                <c:pt idx="6">
                  <c:v>8.2272727272727266</c:v>
                </c:pt>
                <c:pt idx="7">
                  <c:v>8.2380952380952372</c:v>
                </c:pt>
                <c:pt idx="8">
                  <c:v>8.7142857142857135</c:v>
                </c:pt>
                <c:pt idx="9">
                  <c:v>8.8000000000000007</c:v>
                </c:pt>
                <c:pt idx="10">
                  <c:v>8.8947368421052637</c:v>
                </c:pt>
                <c:pt idx="11">
                  <c:v>8.8095238095238102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A0-4621-9C78-A9629B246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368560"/>
        <c:axId val="6643688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2017年度1日平均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'2019年度グラフベース'!$C$101:$N$101</c15:sqref>
                        </c15:formulaRef>
                      </c:ext>
                    </c:extLst>
                    <c:numCache>
                      <c:formatCode>0.0</c:formatCode>
                      <c:ptCount val="12"/>
                      <c:pt idx="0">
                        <c:v>7.05</c:v>
                      </c:pt>
                      <c:pt idx="1">
                        <c:v>7.05</c:v>
                      </c:pt>
                      <c:pt idx="2">
                        <c:v>6.6363636363636367</c:v>
                      </c:pt>
                      <c:pt idx="3">
                        <c:v>6.85</c:v>
                      </c:pt>
                      <c:pt idx="4">
                        <c:v>7.5263157894736841</c:v>
                      </c:pt>
                      <c:pt idx="5">
                        <c:v>8.3684210526315788</c:v>
                      </c:pt>
                      <c:pt idx="6">
                        <c:v>7.9523809523809526</c:v>
                      </c:pt>
                      <c:pt idx="7">
                        <c:v>8.25</c:v>
                      </c:pt>
                      <c:pt idx="8">
                        <c:v>9.0500000000000007</c:v>
                      </c:pt>
                      <c:pt idx="9">
                        <c:v>8.5</c:v>
                      </c:pt>
                      <c:pt idx="10">
                        <c:v>8.3684210526315788</c:v>
                      </c:pt>
                      <c:pt idx="11">
                        <c:v>9.2380952380952372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82A0-4621-9C78-A9629B246D3F}"/>
                  </c:ext>
                </c:extLst>
              </c15:ser>
            </c15:filteredLineSeries>
          </c:ext>
        </c:extLst>
      </c:lineChart>
      <c:catAx>
        <c:axId val="66436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4362656"/>
        <c:crosses val="autoZero"/>
        <c:auto val="1"/>
        <c:lblAlgn val="ctr"/>
        <c:lblOffset val="100"/>
        <c:noMultiLvlLbl val="0"/>
      </c:catAx>
      <c:valAx>
        <c:axId val="66436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/>
                  <a:t>延べ利用数（人）</a:t>
                </a:r>
              </a:p>
            </c:rich>
          </c:tx>
          <c:layout>
            <c:manualLayout>
              <c:xMode val="edge"/>
              <c:yMode val="edge"/>
              <c:x val="0.1629719656213614"/>
              <c:y val="0.185435474365038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4366592"/>
        <c:crosses val="autoZero"/>
        <c:crossBetween val="between"/>
      </c:valAx>
      <c:valAx>
        <c:axId val="664368888"/>
        <c:scaling>
          <c:orientation val="minMax"/>
        </c:scaling>
        <c:delete val="0"/>
        <c:axPos val="r"/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/>
                  <a:t>一日平均（人）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4368560"/>
        <c:crosses val="max"/>
        <c:crossBetween val="between"/>
      </c:valAx>
      <c:catAx>
        <c:axId val="664368560"/>
        <c:scaling>
          <c:orientation val="minMax"/>
        </c:scaling>
        <c:delete val="1"/>
        <c:axPos val="b"/>
        <c:majorTickMark val="none"/>
        <c:minorTickMark val="none"/>
        <c:tickLblPos val="nextTo"/>
        <c:crossAx val="6643688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spcFirstLastPara="1" vertOverflow="ellipsis" vert="wordArtVertRtl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/>
              <a:t>生活介護</a:t>
            </a:r>
          </a:p>
        </c:rich>
      </c:tx>
      <c:layout>
        <c:manualLayout>
          <c:xMode val="edge"/>
          <c:yMode val="edge"/>
          <c:x val="5.139585988113874E-2"/>
          <c:y val="8.071203602050523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003323532128691"/>
          <c:y val="8.0076366740793811E-2"/>
          <c:w val="0.60664106756922698"/>
          <c:h val="0.55458234883513291"/>
        </c:manualLayout>
      </c:layout>
      <c:barChart>
        <c:barDir val="col"/>
        <c:grouping val="clustered"/>
        <c:varyColors val="0"/>
        <c:ser>
          <c:idx val="1"/>
          <c:order val="1"/>
          <c:tx>
            <c:v>2018年度利用数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デイ・生活介護平均計算!$C$30:$N$30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デイ・生活介護平均計算!$C$34:$N$34</c:f>
              <c:numCache>
                <c:formatCode>General</c:formatCode>
                <c:ptCount val="12"/>
                <c:pt idx="0">
                  <c:v>253</c:v>
                </c:pt>
                <c:pt idx="1">
                  <c:v>248</c:v>
                </c:pt>
                <c:pt idx="2">
                  <c:v>245</c:v>
                </c:pt>
                <c:pt idx="3">
                  <c:v>244</c:v>
                </c:pt>
                <c:pt idx="4">
                  <c:v>251</c:v>
                </c:pt>
                <c:pt idx="5">
                  <c:v>205</c:v>
                </c:pt>
                <c:pt idx="6">
                  <c:v>253</c:v>
                </c:pt>
                <c:pt idx="7">
                  <c:v>251</c:v>
                </c:pt>
                <c:pt idx="8">
                  <c:v>235</c:v>
                </c:pt>
                <c:pt idx="9">
                  <c:v>225</c:v>
                </c:pt>
                <c:pt idx="10">
                  <c:v>205</c:v>
                </c:pt>
                <c:pt idx="11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9B-4CC9-87CD-AF6EE879D432}"/>
            </c:ext>
          </c:extLst>
        </c:ser>
        <c:ser>
          <c:idx val="4"/>
          <c:order val="2"/>
          <c:tx>
            <c:v>2019年度利用数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デイ・生活介護平均計算!$C$30:$N$30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デイ・生活介護平均計算!$C$37:$N$37</c:f>
              <c:numCache>
                <c:formatCode>General</c:formatCode>
                <c:ptCount val="12"/>
                <c:pt idx="0">
                  <c:v>253</c:v>
                </c:pt>
                <c:pt idx="1">
                  <c:v>240</c:v>
                </c:pt>
                <c:pt idx="2">
                  <c:v>242</c:v>
                </c:pt>
                <c:pt idx="3">
                  <c:v>240</c:v>
                </c:pt>
                <c:pt idx="4">
                  <c:v>224</c:v>
                </c:pt>
                <c:pt idx="5">
                  <c:v>233</c:v>
                </c:pt>
                <c:pt idx="6">
                  <c:v>240</c:v>
                </c:pt>
                <c:pt idx="7">
                  <c:v>235</c:v>
                </c:pt>
                <c:pt idx="8">
                  <c:v>239</c:v>
                </c:pt>
                <c:pt idx="9">
                  <c:v>221</c:v>
                </c:pt>
                <c:pt idx="10">
                  <c:v>219</c:v>
                </c:pt>
                <c:pt idx="11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9B-4CC9-87CD-AF6EE879D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114168"/>
        <c:axId val="6631223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2017年度利用数</c:v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デイ・生活介護平均計算!$C$30:$N$30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デイ・生活介護平均計算!$C$31:$N$31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251</c:v>
                      </c:pt>
                      <c:pt idx="1">
                        <c:v>258</c:v>
                      </c:pt>
                      <c:pt idx="2">
                        <c:v>259</c:v>
                      </c:pt>
                      <c:pt idx="3">
                        <c:v>254</c:v>
                      </c:pt>
                      <c:pt idx="4">
                        <c:v>254</c:v>
                      </c:pt>
                      <c:pt idx="5">
                        <c:v>251</c:v>
                      </c:pt>
                      <c:pt idx="6">
                        <c:v>252</c:v>
                      </c:pt>
                      <c:pt idx="7">
                        <c:v>248</c:v>
                      </c:pt>
                      <c:pt idx="8">
                        <c:v>239</c:v>
                      </c:pt>
                      <c:pt idx="9">
                        <c:v>235</c:v>
                      </c:pt>
                      <c:pt idx="10">
                        <c:v>218</c:v>
                      </c:pt>
                      <c:pt idx="11">
                        <c:v>241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C9B-4CC9-87CD-AF6EE879D43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4"/>
          <c:tx>
            <c:v>2018年度1日平均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デイ・生活介護平均計算!$C$30:$N$30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デイ・生活介護平均計算!$C$36:$N$36</c:f>
              <c:numCache>
                <c:formatCode>0.0</c:formatCode>
                <c:ptCount val="12"/>
                <c:pt idx="0">
                  <c:v>11.5</c:v>
                </c:pt>
                <c:pt idx="1">
                  <c:v>11.272727272727273</c:v>
                </c:pt>
                <c:pt idx="2">
                  <c:v>11.136363636363637</c:v>
                </c:pt>
                <c:pt idx="3">
                  <c:v>11.090909090909092</c:v>
                </c:pt>
                <c:pt idx="4">
                  <c:v>11.409090909090908</c:v>
                </c:pt>
                <c:pt idx="5">
                  <c:v>9.7619047619047628</c:v>
                </c:pt>
                <c:pt idx="6">
                  <c:v>11.5</c:v>
                </c:pt>
                <c:pt idx="7">
                  <c:v>11.409090909090908</c:v>
                </c:pt>
                <c:pt idx="8">
                  <c:v>11.19047619047619</c:v>
                </c:pt>
                <c:pt idx="9">
                  <c:v>10.714285714285714</c:v>
                </c:pt>
                <c:pt idx="10">
                  <c:v>10.25</c:v>
                </c:pt>
                <c:pt idx="11">
                  <c:v>10.363636363636363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9B-4CC9-87CD-AF6EE879D432}"/>
            </c:ext>
          </c:extLst>
        </c:ser>
        <c:ser>
          <c:idx val="5"/>
          <c:order val="5"/>
          <c:tx>
            <c:v>2019年度1日平均</c:v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デイ・生活介護平均計算!$C$30:$N$30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デイ・生活介護平均計算!$C$39:$N$39</c:f>
              <c:numCache>
                <c:formatCode>0.0</c:formatCode>
                <c:ptCount val="12"/>
                <c:pt idx="0" formatCode="General">
                  <c:v>11.5</c:v>
                </c:pt>
                <c:pt idx="1">
                  <c:v>10.909090909090908</c:v>
                </c:pt>
                <c:pt idx="2" formatCode="0.0_ ">
                  <c:v>11</c:v>
                </c:pt>
                <c:pt idx="3" formatCode="0.0_ ">
                  <c:v>10.909090909090908</c:v>
                </c:pt>
                <c:pt idx="4" formatCode="0.0_ ">
                  <c:v>10.666666666666666</c:v>
                </c:pt>
                <c:pt idx="5" formatCode="0.0_ ">
                  <c:v>10.590909090909092</c:v>
                </c:pt>
                <c:pt idx="6" formatCode="0.0_ ">
                  <c:v>10.909090909090908</c:v>
                </c:pt>
                <c:pt idx="7" formatCode="0.0_ ">
                  <c:v>10.681818181818182</c:v>
                </c:pt>
                <c:pt idx="8" formatCode="0.0_ ">
                  <c:v>10.863636363636363</c:v>
                </c:pt>
                <c:pt idx="9" formatCode="0.0_ ">
                  <c:v>10.523809523809524</c:v>
                </c:pt>
                <c:pt idx="10" formatCode="0.0_ ">
                  <c:v>10.95</c:v>
                </c:pt>
                <c:pt idx="11" formatCode="0.0_ ">
                  <c:v>10.954545454545455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9B-4CC9-87CD-AF6EE879D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587384"/>
        <c:axId val="397589352"/>
        <c:extLst>
          <c:ext xmlns:c15="http://schemas.microsoft.com/office/drawing/2012/chart" uri="{02D57815-91ED-43cb-92C2-25804820EDAC}">
            <c15:filteredLineSeries>
              <c15:ser>
                <c:idx val="2"/>
                <c:order val="3"/>
                <c:tx>
                  <c:v>2017年度1日平均</c:v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デイ・生活介護平均計算!$C$30:$N$30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デイ・生活介護平均計算!$C$33:$N$33</c15:sqref>
                        </c15:formulaRef>
                      </c:ext>
                    </c:extLst>
                    <c:numCache>
                      <c:formatCode>0.0</c:formatCode>
                      <c:ptCount val="12"/>
                      <c:pt idx="0">
                        <c:v>11.409090909090908</c:v>
                      </c:pt>
                      <c:pt idx="1">
                        <c:v>11.727272727272727</c:v>
                      </c:pt>
                      <c:pt idx="2">
                        <c:v>11.772727272727273</c:v>
                      </c:pt>
                      <c:pt idx="3">
                        <c:v>11.545454545454545</c:v>
                      </c:pt>
                      <c:pt idx="4">
                        <c:v>11.545454545454545</c:v>
                      </c:pt>
                      <c:pt idx="5">
                        <c:v>11.409090909090908</c:v>
                      </c:pt>
                      <c:pt idx="6">
                        <c:v>11.454545454545455</c:v>
                      </c:pt>
                      <c:pt idx="7">
                        <c:v>11.272727272727273</c:v>
                      </c:pt>
                      <c:pt idx="8">
                        <c:v>11.380952380952381</c:v>
                      </c:pt>
                      <c:pt idx="9">
                        <c:v>11.19047619047619</c:v>
                      </c:pt>
                      <c:pt idx="10">
                        <c:v>10.9</c:v>
                      </c:pt>
                      <c:pt idx="11">
                        <c:v>10.954545454545455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CC9B-4CC9-87CD-AF6EE879D432}"/>
                  </c:ext>
                </c:extLst>
              </c15:ser>
            </c15:filteredLineSeries>
          </c:ext>
        </c:extLst>
      </c:lineChart>
      <c:catAx>
        <c:axId val="6631141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63122368"/>
        <c:crosses val="autoZero"/>
        <c:auto val="1"/>
        <c:lblAlgn val="ctr"/>
        <c:lblOffset val="100"/>
        <c:noMultiLvlLbl val="0"/>
      </c:catAx>
      <c:valAx>
        <c:axId val="66312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/>
                  <a:t>延べ利用数（人）</a:t>
                </a:r>
              </a:p>
            </c:rich>
          </c:tx>
          <c:layout>
            <c:manualLayout>
              <c:xMode val="edge"/>
              <c:yMode val="edge"/>
              <c:x val="0.14926008515614156"/>
              <c:y val="0.1966348121836515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3114168"/>
        <c:crosses val="autoZero"/>
        <c:crossBetween val="between"/>
      </c:valAx>
      <c:valAx>
        <c:axId val="397589352"/>
        <c:scaling>
          <c:orientation val="minMax"/>
        </c:scaling>
        <c:delete val="0"/>
        <c:axPos val="r"/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800"/>
                  <a:t>1</a:t>
                </a:r>
                <a:r>
                  <a:rPr lang="ja-JP" altLang="en-US" sz="800"/>
                  <a:t>日平均（人）</a:t>
                </a:r>
              </a:p>
            </c:rich>
          </c:tx>
          <c:layout>
            <c:manualLayout>
              <c:xMode val="edge"/>
              <c:yMode val="edge"/>
              <c:x val="0.9329855327864689"/>
              <c:y val="0.2263205423085882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587384"/>
        <c:crosses val="max"/>
        <c:crossBetween val="between"/>
      </c:valAx>
      <c:catAx>
        <c:axId val="397587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758935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生活介護　利用数</a:t>
            </a:r>
          </a:p>
        </c:rich>
      </c:tx>
      <c:layout>
        <c:manualLayout>
          <c:xMode val="edge"/>
          <c:yMode val="edge"/>
          <c:x val="0.37740266841644793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344256419788633"/>
          <c:y val="7.7629593407013878E-2"/>
          <c:w val="0.72356001987561946"/>
          <c:h val="0.44753761561382766"/>
        </c:manualLayout>
      </c:layout>
      <c:barChart>
        <c:barDir val="col"/>
        <c:grouping val="clustered"/>
        <c:varyColors val="0"/>
        <c:ser>
          <c:idx val="0"/>
          <c:order val="0"/>
          <c:tx>
            <c:v>2017年度利用数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デイ・生活介護平均計算!$C$30:$N$30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デイ・生活介護平均計算!$C$31:$N$31</c:f>
              <c:numCache>
                <c:formatCode>General</c:formatCode>
                <c:ptCount val="12"/>
                <c:pt idx="0">
                  <c:v>251</c:v>
                </c:pt>
                <c:pt idx="1">
                  <c:v>258</c:v>
                </c:pt>
                <c:pt idx="2">
                  <c:v>259</c:v>
                </c:pt>
                <c:pt idx="3">
                  <c:v>254</c:v>
                </c:pt>
                <c:pt idx="4">
                  <c:v>254</c:v>
                </c:pt>
                <c:pt idx="5">
                  <c:v>251</c:v>
                </c:pt>
                <c:pt idx="6">
                  <c:v>252</c:v>
                </c:pt>
                <c:pt idx="7">
                  <c:v>248</c:v>
                </c:pt>
                <c:pt idx="8">
                  <c:v>239</c:v>
                </c:pt>
                <c:pt idx="9">
                  <c:v>235</c:v>
                </c:pt>
                <c:pt idx="10">
                  <c:v>218</c:v>
                </c:pt>
                <c:pt idx="11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35-4227-8CFA-04E781DAF573}"/>
            </c:ext>
          </c:extLst>
        </c:ser>
        <c:ser>
          <c:idx val="1"/>
          <c:order val="1"/>
          <c:tx>
            <c:v>2018年度利用数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デイ・生活介護平均計算!$C$30:$N$30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デイ・生活介護平均計算!$C$34:$N$34</c:f>
              <c:numCache>
                <c:formatCode>General</c:formatCode>
                <c:ptCount val="12"/>
                <c:pt idx="0">
                  <c:v>253</c:v>
                </c:pt>
                <c:pt idx="1">
                  <c:v>248</c:v>
                </c:pt>
                <c:pt idx="2">
                  <c:v>245</c:v>
                </c:pt>
                <c:pt idx="3">
                  <c:v>244</c:v>
                </c:pt>
                <c:pt idx="4">
                  <c:v>251</c:v>
                </c:pt>
                <c:pt idx="5">
                  <c:v>205</c:v>
                </c:pt>
                <c:pt idx="6">
                  <c:v>253</c:v>
                </c:pt>
                <c:pt idx="7">
                  <c:v>251</c:v>
                </c:pt>
                <c:pt idx="8">
                  <c:v>235</c:v>
                </c:pt>
                <c:pt idx="9">
                  <c:v>225</c:v>
                </c:pt>
                <c:pt idx="10">
                  <c:v>205</c:v>
                </c:pt>
                <c:pt idx="11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35-4227-8CFA-04E781DAF573}"/>
            </c:ext>
          </c:extLst>
        </c:ser>
        <c:ser>
          <c:idx val="4"/>
          <c:order val="2"/>
          <c:tx>
            <c:v>2019年度利用数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デイ・生活介護平均計算!$C$30:$N$30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デイ・生活介護平均計算!$C$37:$N$37</c:f>
              <c:numCache>
                <c:formatCode>General</c:formatCode>
                <c:ptCount val="12"/>
                <c:pt idx="0">
                  <c:v>253</c:v>
                </c:pt>
                <c:pt idx="1">
                  <c:v>240</c:v>
                </c:pt>
                <c:pt idx="2">
                  <c:v>242</c:v>
                </c:pt>
                <c:pt idx="3">
                  <c:v>240</c:v>
                </c:pt>
                <c:pt idx="4">
                  <c:v>224</c:v>
                </c:pt>
                <c:pt idx="5">
                  <c:v>233</c:v>
                </c:pt>
                <c:pt idx="6">
                  <c:v>240</c:v>
                </c:pt>
                <c:pt idx="7">
                  <c:v>235</c:v>
                </c:pt>
                <c:pt idx="8">
                  <c:v>239</c:v>
                </c:pt>
                <c:pt idx="9">
                  <c:v>221</c:v>
                </c:pt>
                <c:pt idx="10">
                  <c:v>219</c:v>
                </c:pt>
                <c:pt idx="11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0B-4B62-93B6-31FB470F6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114168"/>
        <c:axId val="663122368"/>
      </c:barChart>
      <c:lineChart>
        <c:grouping val="standard"/>
        <c:varyColors val="0"/>
        <c:ser>
          <c:idx val="2"/>
          <c:order val="3"/>
          <c:tx>
            <c:v>2017年度1日平均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デイ・生活介護平均計算!$C$30:$N$30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デイ・生活介護平均計算!$C$33:$N$33</c:f>
              <c:numCache>
                <c:formatCode>0.0</c:formatCode>
                <c:ptCount val="12"/>
                <c:pt idx="0">
                  <c:v>11.409090909090908</c:v>
                </c:pt>
                <c:pt idx="1">
                  <c:v>11.727272727272727</c:v>
                </c:pt>
                <c:pt idx="2">
                  <c:v>11.772727272727273</c:v>
                </c:pt>
                <c:pt idx="3">
                  <c:v>11.545454545454545</c:v>
                </c:pt>
                <c:pt idx="4">
                  <c:v>11.545454545454545</c:v>
                </c:pt>
                <c:pt idx="5">
                  <c:v>11.409090909090908</c:v>
                </c:pt>
                <c:pt idx="6">
                  <c:v>11.454545454545455</c:v>
                </c:pt>
                <c:pt idx="7">
                  <c:v>11.272727272727273</c:v>
                </c:pt>
                <c:pt idx="8">
                  <c:v>11.380952380952381</c:v>
                </c:pt>
                <c:pt idx="9">
                  <c:v>11.19047619047619</c:v>
                </c:pt>
                <c:pt idx="10">
                  <c:v>10.9</c:v>
                </c:pt>
                <c:pt idx="11">
                  <c:v>10.954545454545455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35-4227-8CFA-04E781DAF573}"/>
            </c:ext>
          </c:extLst>
        </c:ser>
        <c:ser>
          <c:idx val="3"/>
          <c:order val="4"/>
          <c:tx>
            <c:v>2018年度1日平均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デイ・生活介護平均計算!$C$30:$N$30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デイ・生活介護平均計算!$C$36:$N$36</c:f>
              <c:numCache>
                <c:formatCode>0.0</c:formatCode>
                <c:ptCount val="12"/>
                <c:pt idx="0">
                  <c:v>11.5</c:v>
                </c:pt>
                <c:pt idx="1">
                  <c:v>11.272727272727273</c:v>
                </c:pt>
                <c:pt idx="2">
                  <c:v>11.136363636363637</c:v>
                </c:pt>
                <c:pt idx="3">
                  <c:v>11.090909090909092</c:v>
                </c:pt>
                <c:pt idx="4">
                  <c:v>11.409090909090908</c:v>
                </c:pt>
                <c:pt idx="5">
                  <c:v>9.7619047619047628</c:v>
                </c:pt>
                <c:pt idx="6">
                  <c:v>11.5</c:v>
                </c:pt>
                <c:pt idx="7">
                  <c:v>11.409090909090908</c:v>
                </c:pt>
                <c:pt idx="8">
                  <c:v>11.19047619047619</c:v>
                </c:pt>
                <c:pt idx="9">
                  <c:v>10.714285714285714</c:v>
                </c:pt>
                <c:pt idx="10">
                  <c:v>10.25</c:v>
                </c:pt>
                <c:pt idx="11">
                  <c:v>10.363636363636363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35-4227-8CFA-04E781DAF573}"/>
            </c:ext>
          </c:extLst>
        </c:ser>
        <c:ser>
          <c:idx val="5"/>
          <c:order val="5"/>
          <c:tx>
            <c:v>2019年度1日平均</c:v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デイ・生活介護平均計算!$C$30:$N$30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デイ・生活介護平均計算!$C$39:$N$39</c:f>
              <c:numCache>
                <c:formatCode>0.0</c:formatCode>
                <c:ptCount val="12"/>
                <c:pt idx="0" formatCode="General">
                  <c:v>11.5</c:v>
                </c:pt>
                <c:pt idx="1">
                  <c:v>10.909090909090908</c:v>
                </c:pt>
                <c:pt idx="2" formatCode="0.0_ ">
                  <c:v>11</c:v>
                </c:pt>
                <c:pt idx="3" formatCode="0.0_ ">
                  <c:v>10.909090909090908</c:v>
                </c:pt>
                <c:pt idx="4" formatCode="0.0_ ">
                  <c:v>10.666666666666666</c:v>
                </c:pt>
                <c:pt idx="5" formatCode="0.0_ ">
                  <c:v>10.590909090909092</c:v>
                </c:pt>
                <c:pt idx="6" formatCode="0.0_ ">
                  <c:v>10.909090909090908</c:v>
                </c:pt>
                <c:pt idx="7" formatCode="0.0_ ">
                  <c:v>10.681818181818182</c:v>
                </c:pt>
                <c:pt idx="8" formatCode="0.0_ ">
                  <c:v>10.863636363636363</c:v>
                </c:pt>
                <c:pt idx="9" formatCode="0.0_ ">
                  <c:v>10.523809523809524</c:v>
                </c:pt>
                <c:pt idx="10" formatCode="0.0_ ">
                  <c:v>10.95</c:v>
                </c:pt>
                <c:pt idx="11" formatCode="0.0_ ">
                  <c:v>10.954545454545455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0B-4B62-93B6-31FB470F6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587384"/>
        <c:axId val="397589352"/>
      </c:lineChart>
      <c:catAx>
        <c:axId val="6631141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63122368"/>
        <c:crosses val="autoZero"/>
        <c:auto val="1"/>
        <c:lblAlgn val="ctr"/>
        <c:lblOffset val="100"/>
        <c:noMultiLvlLbl val="0"/>
      </c:catAx>
      <c:valAx>
        <c:axId val="66312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延べ利用数（人）</a:t>
                </a:r>
              </a:p>
            </c:rich>
          </c:tx>
          <c:layout>
            <c:manualLayout>
              <c:xMode val="edge"/>
              <c:yMode val="edge"/>
              <c:x val="7.1359669743985971E-2"/>
              <c:y val="0.23405016783894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63114168"/>
        <c:crosses val="autoZero"/>
        <c:crossBetween val="between"/>
      </c:valAx>
      <c:valAx>
        <c:axId val="39758935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1</a:t>
                </a:r>
                <a:r>
                  <a:rPr lang="ja-JP" altLang="en-US"/>
                  <a:t>日平均（人）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7587384"/>
        <c:crosses val="max"/>
        <c:crossBetween val="between"/>
      </c:valAx>
      <c:catAx>
        <c:axId val="397587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758935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放課後等デイサービス　利用数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2017年度利用数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デイ・生活介護平均計算!$C$2:$N$2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デイ・生活介護平均計算!$C$3:$N$3</c:f>
              <c:numCache>
                <c:formatCode>0</c:formatCode>
                <c:ptCount val="12"/>
                <c:pt idx="0">
                  <c:v>141</c:v>
                </c:pt>
                <c:pt idx="1">
                  <c:v>141</c:v>
                </c:pt>
                <c:pt idx="2">
                  <c:v>146</c:v>
                </c:pt>
                <c:pt idx="3">
                  <c:v>137</c:v>
                </c:pt>
                <c:pt idx="4">
                  <c:v>143</c:v>
                </c:pt>
                <c:pt idx="5">
                  <c:v>159</c:v>
                </c:pt>
                <c:pt idx="6">
                  <c:v>167</c:v>
                </c:pt>
                <c:pt idx="7">
                  <c:v>165</c:v>
                </c:pt>
                <c:pt idx="8">
                  <c:v>181</c:v>
                </c:pt>
                <c:pt idx="9">
                  <c:v>153</c:v>
                </c:pt>
                <c:pt idx="10">
                  <c:v>159</c:v>
                </c:pt>
                <c:pt idx="11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A-4CD8-8D4D-95E6BD5301FA}"/>
            </c:ext>
          </c:extLst>
        </c:ser>
        <c:ser>
          <c:idx val="1"/>
          <c:order val="1"/>
          <c:tx>
            <c:v>2018年度利用数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デイ・生活介護平均計算!$C$2:$N$2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デイ・生活介護平均計算!$C$6:$N$6</c:f>
              <c:numCache>
                <c:formatCode>0</c:formatCode>
                <c:ptCount val="12"/>
                <c:pt idx="0">
                  <c:v>167</c:v>
                </c:pt>
                <c:pt idx="1">
                  <c:v>167</c:v>
                </c:pt>
                <c:pt idx="2">
                  <c:v>174</c:v>
                </c:pt>
                <c:pt idx="3">
                  <c:v>173</c:v>
                </c:pt>
                <c:pt idx="4">
                  <c:v>155</c:v>
                </c:pt>
                <c:pt idx="5">
                  <c:v>151</c:v>
                </c:pt>
                <c:pt idx="6">
                  <c:v>173</c:v>
                </c:pt>
                <c:pt idx="7">
                  <c:v>159</c:v>
                </c:pt>
                <c:pt idx="8">
                  <c:v>167</c:v>
                </c:pt>
                <c:pt idx="9">
                  <c:v>144</c:v>
                </c:pt>
                <c:pt idx="10">
                  <c:v>152</c:v>
                </c:pt>
                <c:pt idx="11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A-4CD8-8D4D-95E6BD5301FA}"/>
            </c:ext>
          </c:extLst>
        </c:ser>
        <c:ser>
          <c:idx val="4"/>
          <c:order val="2"/>
          <c:tx>
            <c:v>2019年度利用数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デイ・生活介護平均計算!$C$2:$N$2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デイ・生活介護平均計算!$C$9:$N$9</c:f>
              <c:numCache>
                <c:formatCode>0</c:formatCode>
                <c:ptCount val="12"/>
                <c:pt idx="0">
                  <c:v>154</c:v>
                </c:pt>
                <c:pt idx="1">
                  <c:v>137</c:v>
                </c:pt>
                <c:pt idx="2">
                  <c:v>150</c:v>
                </c:pt>
                <c:pt idx="3">
                  <c:v>181</c:v>
                </c:pt>
                <c:pt idx="4">
                  <c:v>156</c:v>
                </c:pt>
                <c:pt idx="5">
                  <c:v>171</c:v>
                </c:pt>
                <c:pt idx="6">
                  <c:v>181</c:v>
                </c:pt>
                <c:pt idx="7">
                  <c:v>173</c:v>
                </c:pt>
                <c:pt idx="8">
                  <c:v>183</c:v>
                </c:pt>
                <c:pt idx="9">
                  <c:v>176</c:v>
                </c:pt>
                <c:pt idx="10">
                  <c:v>169</c:v>
                </c:pt>
                <c:pt idx="11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58-4C5E-95F7-86F6D493A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3125184"/>
        <c:axId val="703125512"/>
      </c:barChart>
      <c:lineChart>
        <c:grouping val="standard"/>
        <c:varyColors val="0"/>
        <c:ser>
          <c:idx val="2"/>
          <c:order val="3"/>
          <c:tx>
            <c:v>2017年度1日平均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デイ・生活介護平均計算!$C$2:$N$2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デイ・生活介護平均計算!$C$5:$N$5</c:f>
              <c:numCache>
                <c:formatCode>0.0</c:formatCode>
                <c:ptCount val="12"/>
                <c:pt idx="0">
                  <c:v>7.05</c:v>
                </c:pt>
                <c:pt idx="1">
                  <c:v>7.05</c:v>
                </c:pt>
                <c:pt idx="2">
                  <c:v>6.6363636363636367</c:v>
                </c:pt>
                <c:pt idx="3">
                  <c:v>6.85</c:v>
                </c:pt>
                <c:pt idx="4">
                  <c:v>7.5263157894736841</c:v>
                </c:pt>
                <c:pt idx="5">
                  <c:v>8.3684210526315788</c:v>
                </c:pt>
                <c:pt idx="6">
                  <c:v>7.9523809523809526</c:v>
                </c:pt>
                <c:pt idx="7">
                  <c:v>8.25</c:v>
                </c:pt>
                <c:pt idx="8">
                  <c:v>9.0500000000000007</c:v>
                </c:pt>
                <c:pt idx="9">
                  <c:v>8.5</c:v>
                </c:pt>
                <c:pt idx="10">
                  <c:v>8.3684210526315788</c:v>
                </c:pt>
                <c:pt idx="11">
                  <c:v>9.2380952380952372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AA-4CD8-8D4D-95E6BD5301FA}"/>
            </c:ext>
          </c:extLst>
        </c:ser>
        <c:ser>
          <c:idx val="3"/>
          <c:order val="4"/>
          <c:tx>
            <c:v>2018年度1日平均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デイ・生活介護平均計算!$C$2:$N$2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デイ・生活介護平均計算!$C$8:$N$8</c:f>
              <c:numCache>
                <c:formatCode>0.0</c:formatCode>
                <c:ptCount val="12"/>
                <c:pt idx="0">
                  <c:v>8.35</c:v>
                </c:pt>
                <c:pt idx="1">
                  <c:v>7.9523809523809526</c:v>
                </c:pt>
                <c:pt idx="2">
                  <c:v>8.2857142857142865</c:v>
                </c:pt>
                <c:pt idx="3">
                  <c:v>8.2380952380952372</c:v>
                </c:pt>
                <c:pt idx="4">
                  <c:v>7.75</c:v>
                </c:pt>
                <c:pt idx="5">
                  <c:v>8.882352941176471</c:v>
                </c:pt>
                <c:pt idx="6">
                  <c:v>7.8636363636363633</c:v>
                </c:pt>
                <c:pt idx="7">
                  <c:v>7.5714285714285712</c:v>
                </c:pt>
                <c:pt idx="8">
                  <c:v>8.7894736842105257</c:v>
                </c:pt>
                <c:pt idx="9">
                  <c:v>8</c:v>
                </c:pt>
                <c:pt idx="10">
                  <c:v>8</c:v>
                </c:pt>
                <c:pt idx="11">
                  <c:v>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AA-4CD8-8D4D-95E6BD5301FA}"/>
            </c:ext>
          </c:extLst>
        </c:ser>
        <c:ser>
          <c:idx val="5"/>
          <c:order val="5"/>
          <c:tx>
            <c:v>2019年度1日平均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デイ・生活介護平均計算!$C$2:$N$2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デイ・生活介護平均計算!$C$11:$N$11</c:f>
              <c:numCache>
                <c:formatCode>0.0</c:formatCode>
                <c:ptCount val="12"/>
                <c:pt idx="0">
                  <c:v>7.333333333333333</c:v>
                </c:pt>
                <c:pt idx="1">
                  <c:v>6.2272727272727275</c:v>
                </c:pt>
                <c:pt idx="2">
                  <c:v>6.8181818181818183</c:v>
                </c:pt>
                <c:pt idx="3">
                  <c:v>7.541666666666667</c:v>
                </c:pt>
                <c:pt idx="4">
                  <c:v>7.8</c:v>
                </c:pt>
                <c:pt idx="5">
                  <c:v>8.1428571428571423</c:v>
                </c:pt>
                <c:pt idx="6">
                  <c:v>8.2272727272727266</c:v>
                </c:pt>
                <c:pt idx="7">
                  <c:v>8.2380952380952372</c:v>
                </c:pt>
                <c:pt idx="8">
                  <c:v>8.7142857142857135</c:v>
                </c:pt>
                <c:pt idx="9">
                  <c:v>8.8000000000000007</c:v>
                </c:pt>
                <c:pt idx="10">
                  <c:v>8.8947368421052637</c:v>
                </c:pt>
                <c:pt idx="11">
                  <c:v>8.8095238095238102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58-4C5E-95F7-86F6D493A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366576"/>
        <c:axId val="703121576"/>
      </c:lineChart>
      <c:catAx>
        <c:axId val="70312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3125512"/>
        <c:crosses val="autoZero"/>
        <c:auto val="1"/>
        <c:lblAlgn val="ctr"/>
        <c:lblOffset val="100"/>
        <c:noMultiLvlLbl val="0"/>
      </c:catAx>
      <c:valAx>
        <c:axId val="703125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延べ利用数（人）</a:t>
                </a:r>
              </a:p>
            </c:rich>
          </c:tx>
          <c:layout>
            <c:manualLayout>
              <c:xMode val="edge"/>
              <c:yMode val="edge"/>
              <c:x val="9.5923261390887291E-2"/>
              <c:y val="0.247174962092965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3125184"/>
        <c:crosses val="autoZero"/>
        <c:crossBetween val="between"/>
      </c:valAx>
      <c:valAx>
        <c:axId val="70312157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1</a:t>
                </a:r>
                <a:r>
                  <a:rPr lang="ja-JP" altLang="en-US"/>
                  <a:t>日平均（人）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6366576"/>
        <c:crosses val="max"/>
        <c:crossBetween val="between"/>
      </c:valAx>
      <c:catAx>
        <c:axId val="7063665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031215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7601918465227822E-2"/>
          <c:y val="0.93341271812713511"/>
          <c:w val="0.5389432485322897"/>
          <c:h val="6.65873121785653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行動援護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3"/>
          <c:tx>
            <c:v>2017年度時間数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'2019年度グラフベース'!$C$37:$N$37</c:f>
              <c:numCache>
                <c:formatCode>General</c:formatCode>
                <c:ptCount val="12"/>
                <c:pt idx="0">
                  <c:v>230.5</c:v>
                </c:pt>
                <c:pt idx="1">
                  <c:v>243.5</c:v>
                </c:pt>
                <c:pt idx="2">
                  <c:v>287.5</c:v>
                </c:pt>
                <c:pt idx="3">
                  <c:v>299.5</c:v>
                </c:pt>
                <c:pt idx="4">
                  <c:v>170.5</c:v>
                </c:pt>
                <c:pt idx="5">
                  <c:v>188</c:v>
                </c:pt>
                <c:pt idx="6">
                  <c:v>218</c:v>
                </c:pt>
                <c:pt idx="7">
                  <c:v>228</c:v>
                </c:pt>
                <c:pt idx="8">
                  <c:v>228</c:v>
                </c:pt>
                <c:pt idx="9">
                  <c:v>196</c:v>
                </c:pt>
                <c:pt idx="10">
                  <c:v>225</c:v>
                </c:pt>
                <c:pt idx="11">
                  <c:v>278.5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7-4AB1-BF7F-1A99125278EE}"/>
            </c:ext>
          </c:extLst>
        </c:ser>
        <c:ser>
          <c:idx val="1"/>
          <c:order val="4"/>
          <c:tx>
            <c:v>2018年度時間数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'2019年度グラフベース'!$C$35:$N$35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'2019年度グラフベース'!$C$39:$N$39</c:f>
              <c:numCache>
                <c:formatCode>General</c:formatCode>
                <c:ptCount val="12"/>
                <c:pt idx="0">
                  <c:v>226.5</c:v>
                </c:pt>
                <c:pt idx="1">
                  <c:v>177</c:v>
                </c:pt>
                <c:pt idx="2">
                  <c:v>215.5</c:v>
                </c:pt>
                <c:pt idx="3">
                  <c:v>183.5</c:v>
                </c:pt>
                <c:pt idx="4">
                  <c:v>174</c:v>
                </c:pt>
                <c:pt idx="5">
                  <c:v>189</c:v>
                </c:pt>
                <c:pt idx="6">
                  <c:v>210.5</c:v>
                </c:pt>
                <c:pt idx="7">
                  <c:v>182</c:v>
                </c:pt>
                <c:pt idx="8">
                  <c:v>186.5</c:v>
                </c:pt>
                <c:pt idx="9">
                  <c:v>146.5</c:v>
                </c:pt>
                <c:pt idx="10">
                  <c:v>186</c:v>
                </c:pt>
                <c:pt idx="11">
                  <c:v>217.5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57-46B8-96B9-CDE19FD2BEAC}"/>
            </c:ext>
          </c:extLst>
        </c:ser>
        <c:ser>
          <c:idx val="3"/>
          <c:order val="5"/>
          <c:tx>
            <c:v>2019年度時間数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'2019年度グラフベース'!$C$41:$N$41</c:f>
              <c:numCache>
                <c:formatCode>General</c:formatCode>
                <c:ptCount val="12"/>
                <c:pt idx="0">
                  <c:v>201</c:v>
                </c:pt>
                <c:pt idx="1">
                  <c:v>215</c:v>
                </c:pt>
                <c:pt idx="2">
                  <c:v>223</c:v>
                </c:pt>
                <c:pt idx="3">
                  <c:v>213.5</c:v>
                </c:pt>
                <c:pt idx="4">
                  <c:v>185.5</c:v>
                </c:pt>
                <c:pt idx="5">
                  <c:v>254.5</c:v>
                </c:pt>
                <c:pt idx="6">
                  <c:v>185</c:v>
                </c:pt>
                <c:pt idx="7">
                  <c:v>211.5</c:v>
                </c:pt>
                <c:pt idx="8">
                  <c:v>199</c:v>
                </c:pt>
                <c:pt idx="9">
                  <c:v>180</c:v>
                </c:pt>
                <c:pt idx="10">
                  <c:v>193</c:v>
                </c:pt>
                <c:pt idx="11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57-46B8-96B9-CDE19FD2B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648536"/>
        <c:axId val="243940952"/>
      </c:barChart>
      <c:lineChart>
        <c:grouping val="standard"/>
        <c:varyColors val="0"/>
        <c:ser>
          <c:idx val="5"/>
          <c:order val="0"/>
          <c:tx>
            <c:v>2017年度回数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'2019年度グラフベース'!$C$36:$N$36</c:f>
              <c:numCache>
                <c:formatCode>General</c:formatCode>
                <c:ptCount val="12"/>
                <c:pt idx="0">
                  <c:v>63</c:v>
                </c:pt>
                <c:pt idx="1">
                  <c:v>61</c:v>
                </c:pt>
                <c:pt idx="2">
                  <c:v>86</c:v>
                </c:pt>
                <c:pt idx="3">
                  <c:v>65</c:v>
                </c:pt>
                <c:pt idx="4">
                  <c:v>49</c:v>
                </c:pt>
                <c:pt idx="5">
                  <c:v>53</c:v>
                </c:pt>
                <c:pt idx="6">
                  <c:v>68</c:v>
                </c:pt>
                <c:pt idx="7">
                  <c:v>67</c:v>
                </c:pt>
                <c:pt idx="8">
                  <c:v>65</c:v>
                </c:pt>
                <c:pt idx="9">
                  <c:v>57</c:v>
                </c:pt>
                <c:pt idx="10">
                  <c:v>65</c:v>
                </c:pt>
                <c:pt idx="11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37-4AB1-BF7F-1A99125278EE}"/>
            </c:ext>
          </c:extLst>
        </c:ser>
        <c:ser>
          <c:idx val="0"/>
          <c:order val="1"/>
          <c:tx>
            <c:v>2018年度回数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'2019年度グラフベース'!$C$35:$N$35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'2019年度グラフベース'!$C$38:$N$38</c:f>
              <c:numCache>
                <c:formatCode>General</c:formatCode>
                <c:ptCount val="12"/>
                <c:pt idx="0">
                  <c:v>65</c:v>
                </c:pt>
                <c:pt idx="1">
                  <c:v>57</c:v>
                </c:pt>
                <c:pt idx="2">
                  <c:v>70</c:v>
                </c:pt>
                <c:pt idx="3">
                  <c:v>60</c:v>
                </c:pt>
                <c:pt idx="4">
                  <c:v>53</c:v>
                </c:pt>
                <c:pt idx="5">
                  <c:v>55</c:v>
                </c:pt>
                <c:pt idx="6">
                  <c:v>67</c:v>
                </c:pt>
                <c:pt idx="7">
                  <c:v>61</c:v>
                </c:pt>
                <c:pt idx="8">
                  <c:v>57</c:v>
                </c:pt>
                <c:pt idx="9">
                  <c:v>51</c:v>
                </c:pt>
                <c:pt idx="10">
                  <c:v>59</c:v>
                </c:pt>
                <c:pt idx="11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57-46B8-96B9-CDE19FD2BEAC}"/>
            </c:ext>
          </c:extLst>
        </c:ser>
        <c:ser>
          <c:idx val="2"/>
          <c:order val="2"/>
          <c:tx>
            <c:v>2019年度回数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'2019年度グラフベース'!$C$40:$N$40</c:f>
              <c:numCache>
                <c:formatCode>General</c:formatCode>
                <c:ptCount val="12"/>
                <c:pt idx="0">
                  <c:v>61</c:v>
                </c:pt>
                <c:pt idx="1">
                  <c:v>73</c:v>
                </c:pt>
                <c:pt idx="2">
                  <c:v>74</c:v>
                </c:pt>
                <c:pt idx="3">
                  <c:v>71</c:v>
                </c:pt>
                <c:pt idx="4">
                  <c:v>58</c:v>
                </c:pt>
                <c:pt idx="5">
                  <c:v>84</c:v>
                </c:pt>
                <c:pt idx="6">
                  <c:v>56</c:v>
                </c:pt>
                <c:pt idx="7">
                  <c:v>67</c:v>
                </c:pt>
                <c:pt idx="8">
                  <c:v>66</c:v>
                </c:pt>
                <c:pt idx="9">
                  <c:v>58</c:v>
                </c:pt>
                <c:pt idx="10">
                  <c:v>61</c:v>
                </c:pt>
                <c:pt idx="11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57-46B8-96B9-CDE19FD2B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42520"/>
        <c:axId val="243941344"/>
      </c:lineChart>
      <c:catAx>
        <c:axId val="242648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3940952"/>
        <c:crosses val="autoZero"/>
        <c:auto val="1"/>
        <c:lblAlgn val="ctr"/>
        <c:lblOffset val="100"/>
        <c:noMultiLvlLbl val="0"/>
      </c:catAx>
      <c:valAx>
        <c:axId val="243940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回数（折線）</a:t>
                </a:r>
              </a:p>
            </c:rich>
          </c:tx>
          <c:layout>
            <c:manualLayout>
              <c:xMode val="edge"/>
              <c:yMode val="edge"/>
              <c:x val="0.15065913370998116"/>
              <c:y val="0.182747564717675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2648536"/>
        <c:crosses val="autoZero"/>
        <c:crossBetween val="between"/>
      </c:valAx>
      <c:valAx>
        <c:axId val="243941344"/>
        <c:scaling>
          <c:orientation val="minMax"/>
        </c:scaling>
        <c:delete val="0"/>
        <c:axPos val="r"/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時間数（棒）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wordArtVertRtl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43942520"/>
        <c:crosses val="max"/>
        <c:crossBetween val="between"/>
      </c:valAx>
      <c:catAx>
        <c:axId val="243942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394134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56501</xdr:rowOff>
    </xdr:from>
    <xdr:to>
      <xdr:col>5</xdr:col>
      <xdr:colOff>666750</xdr:colOff>
      <xdr:row>50</xdr:row>
      <xdr:rowOff>31749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55AF44D-6EB6-45E9-91FE-46C82D0A95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75698</xdr:rowOff>
    </xdr:from>
    <xdr:to>
      <xdr:col>6</xdr:col>
      <xdr:colOff>476250</xdr:colOff>
      <xdr:row>69</xdr:row>
      <xdr:rowOff>158749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DA9B8AC2-319F-4D74-8C6C-F382D112DC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10581</xdr:colOff>
      <xdr:row>31</xdr:row>
      <xdr:rowOff>31750</xdr:rowOff>
    </xdr:from>
    <xdr:to>
      <xdr:col>12</xdr:col>
      <xdr:colOff>656327</xdr:colOff>
      <xdr:row>49</xdr:row>
      <xdr:rowOff>127000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66F4674B-EDA8-4BAE-A624-2DEEB72E7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497417</xdr:colOff>
      <xdr:row>50</xdr:row>
      <xdr:rowOff>84095</xdr:rowOff>
    </xdr:from>
    <xdr:to>
      <xdr:col>12</xdr:col>
      <xdr:colOff>677333</xdr:colOff>
      <xdr:row>67</xdr:row>
      <xdr:rowOff>158750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27AE3AEC-DD52-4C93-B724-72FC1A208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571500</xdr:colOff>
      <xdr:row>12</xdr:row>
      <xdr:rowOff>202788</xdr:rowOff>
    </xdr:from>
    <xdr:to>
      <xdr:col>12</xdr:col>
      <xdr:colOff>381000</xdr:colOff>
      <xdr:row>30</xdr:row>
      <xdr:rowOff>84666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637681AE-6F2A-45C2-9A9E-A25E9A2D2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572578</xdr:colOff>
      <xdr:row>0</xdr:row>
      <xdr:rowOff>71575</xdr:rowOff>
    </xdr:from>
    <xdr:to>
      <xdr:col>12</xdr:col>
      <xdr:colOff>385126</xdr:colOff>
      <xdr:row>12</xdr:row>
      <xdr:rowOff>137585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59EBA2B4-7BD1-472D-82DE-7EA0C98FD6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95248</xdr:colOff>
      <xdr:row>56</xdr:row>
      <xdr:rowOff>88900</xdr:rowOff>
    </xdr:from>
    <xdr:to>
      <xdr:col>7</xdr:col>
      <xdr:colOff>241300</xdr:colOff>
      <xdr:row>84</xdr:row>
      <xdr:rowOff>101600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20053C3D-E74E-4E50-88B1-9A97D09E5C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160545</xdr:colOff>
      <xdr:row>51</xdr:row>
      <xdr:rowOff>50800</xdr:rowOff>
    </xdr:from>
    <xdr:ext cx="385555" cy="92398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85223D4-C6AF-4E6E-9630-BE3C7C538786}"/>
            </a:ext>
          </a:extLst>
        </xdr:cNvPr>
        <xdr:cNvSpPr txBox="1"/>
      </xdr:nvSpPr>
      <xdr:spPr>
        <a:xfrm>
          <a:off x="11209545" y="127127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7</xdr:col>
      <xdr:colOff>444500</xdr:colOff>
      <xdr:row>56</xdr:row>
      <xdr:rowOff>139700</xdr:rowOff>
    </xdr:from>
    <xdr:to>
      <xdr:col>14</xdr:col>
      <xdr:colOff>673100</xdr:colOff>
      <xdr:row>84</xdr:row>
      <xdr:rowOff>139700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51F5536D-6CBD-47B9-8545-E8A1E4829F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647699</xdr:colOff>
      <xdr:row>41</xdr:row>
      <xdr:rowOff>47624</xdr:rowOff>
    </xdr:from>
    <xdr:to>
      <xdr:col>11</xdr:col>
      <xdr:colOff>447675</xdr:colOff>
      <xdr:row>62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C4774F1-7E33-4282-81A1-99CF3D2076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390524</xdr:colOff>
      <xdr:row>10</xdr:row>
      <xdr:rowOff>38100</xdr:rowOff>
    </xdr:from>
    <xdr:to>
      <xdr:col>10</xdr:col>
      <xdr:colOff>285750</xdr:colOff>
      <xdr:row>29</xdr:row>
      <xdr:rowOff>114300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958C041-8C18-4B99-AA2A-B0B10CB1D3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485774</xdr:colOff>
      <xdr:row>72</xdr:row>
      <xdr:rowOff>0</xdr:rowOff>
    </xdr:from>
    <xdr:to>
      <xdr:col>9</xdr:col>
      <xdr:colOff>628650</xdr:colOff>
      <xdr:row>91</xdr:row>
      <xdr:rowOff>57150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6166EF2A-1073-4DDC-AEFA-B9FDFD08B6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595312</xdr:colOff>
      <xdr:row>106</xdr:row>
      <xdr:rowOff>119062</xdr:rowOff>
    </xdr:from>
    <xdr:to>
      <xdr:col>10</xdr:col>
      <xdr:colOff>152400</xdr:colOff>
      <xdr:row>126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D57286BE-D59E-48FA-A317-CBFBB64EEE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357186</xdr:colOff>
      <xdr:row>96</xdr:row>
      <xdr:rowOff>71437</xdr:rowOff>
    </xdr:from>
    <xdr:to>
      <xdr:col>9</xdr:col>
      <xdr:colOff>152399</xdr:colOff>
      <xdr:row>97</xdr:row>
      <xdr:rowOff>1866900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4D95ADD6-45BA-4C6E-9A47-AB20E8D01C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赤紫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1F493-B83E-4DFA-84E3-E065146209C2}">
  <sheetPr>
    <tabColor rgb="FFFF0000"/>
  </sheetPr>
  <dimension ref="A1:R28"/>
  <sheetViews>
    <sheetView topLeftCell="A2" zoomScale="75" zoomScaleNormal="75" workbookViewId="0">
      <pane xSplit="2" ySplit="2" topLeftCell="C4" activePane="bottomRight" state="frozen"/>
      <selection activeCell="A2" sqref="A2"/>
      <selection pane="topRight" activeCell="C2" sqref="C2"/>
      <selection pane="bottomLeft" activeCell="A4" sqref="A4"/>
      <selection pane="bottomRight" activeCell="I9" sqref="I9"/>
    </sheetView>
  </sheetViews>
  <sheetFormatPr defaultRowHeight="14.25" x14ac:dyDescent="0.15"/>
  <cols>
    <col min="1" max="1" width="6" style="2" customWidth="1"/>
    <col min="2" max="2" width="10.25" style="1" customWidth="1"/>
    <col min="3" max="3" width="7.5" style="127" customWidth="1"/>
    <col min="4" max="16" width="9.125" style="2" customWidth="1"/>
    <col min="17" max="16384" width="9" style="2"/>
  </cols>
  <sheetData>
    <row r="1" spans="1:18" ht="25.5" customHeight="1" x14ac:dyDescent="0.15">
      <c r="B1" s="197" t="s">
        <v>44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8" ht="6.75" customHeight="1" thickBot="1" x14ac:dyDescent="0.2"/>
    <row r="3" spans="1:18" s="88" customFormat="1" ht="21.75" customHeight="1" thickBot="1" x14ac:dyDescent="0.2">
      <c r="A3" s="198"/>
      <c r="B3" s="199"/>
      <c r="C3" s="200"/>
      <c r="D3" s="84" t="s">
        <v>0</v>
      </c>
      <c r="E3" s="85" t="s">
        <v>7</v>
      </c>
      <c r="F3" s="85" t="s">
        <v>8</v>
      </c>
      <c r="G3" s="85" t="s">
        <v>9</v>
      </c>
      <c r="H3" s="85" t="s">
        <v>10</v>
      </c>
      <c r="I3" s="85" t="s">
        <v>1</v>
      </c>
      <c r="J3" s="85" t="s">
        <v>2</v>
      </c>
      <c r="K3" s="85" t="s">
        <v>3</v>
      </c>
      <c r="L3" s="85" t="s">
        <v>4</v>
      </c>
      <c r="M3" s="85" t="s">
        <v>5</v>
      </c>
      <c r="N3" s="85" t="s">
        <v>11</v>
      </c>
      <c r="O3" s="86" t="s">
        <v>12</v>
      </c>
      <c r="P3" s="87" t="s">
        <v>20</v>
      </c>
    </row>
    <row r="4" spans="1:18" s="88" customFormat="1" ht="24.75" customHeight="1" x14ac:dyDescent="0.15">
      <c r="A4" s="201" t="s">
        <v>14</v>
      </c>
      <c r="B4" s="204" t="s">
        <v>21</v>
      </c>
      <c r="C4" s="128" t="s">
        <v>6</v>
      </c>
      <c r="D4" s="89">
        <v>76</v>
      </c>
      <c r="E4" s="90">
        <v>84</v>
      </c>
      <c r="F4" s="90">
        <v>83</v>
      </c>
      <c r="G4" s="90">
        <v>89</v>
      </c>
      <c r="H4" s="90">
        <v>66</v>
      </c>
      <c r="I4" s="90">
        <v>75</v>
      </c>
      <c r="J4" s="90">
        <v>81</v>
      </c>
      <c r="K4" s="90">
        <v>76</v>
      </c>
      <c r="L4" s="90">
        <v>70</v>
      </c>
      <c r="M4" s="90">
        <v>68</v>
      </c>
      <c r="N4" s="90">
        <v>64</v>
      </c>
      <c r="O4" s="91">
        <v>70</v>
      </c>
      <c r="P4" s="92">
        <f t="shared" ref="P4:P22" si="0">SUM(D4:O4)</f>
        <v>902</v>
      </c>
    </row>
    <row r="5" spans="1:18" s="88" customFormat="1" ht="24.75" customHeight="1" thickBot="1" x14ac:dyDescent="0.2">
      <c r="A5" s="202"/>
      <c r="B5" s="205"/>
      <c r="C5" s="129" t="s">
        <v>13</v>
      </c>
      <c r="D5" s="93">
        <v>92.5</v>
      </c>
      <c r="E5" s="94">
        <v>104.5</v>
      </c>
      <c r="F5" s="94">
        <v>102</v>
      </c>
      <c r="G5" s="94">
        <v>106</v>
      </c>
      <c r="H5" s="94">
        <v>85.5</v>
      </c>
      <c r="I5" s="94">
        <v>89.5</v>
      </c>
      <c r="J5" s="94">
        <v>96</v>
      </c>
      <c r="K5" s="94">
        <v>91.5</v>
      </c>
      <c r="L5" s="94">
        <v>94</v>
      </c>
      <c r="M5" s="94">
        <v>91.5</v>
      </c>
      <c r="N5" s="94">
        <v>83.5</v>
      </c>
      <c r="O5" s="95">
        <v>93.5</v>
      </c>
      <c r="P5" s="96">
        <f t="shared" si="0"/>
        <v>1130</v>
      </c>
    </row>
    <row r="6" spans="1:18" s="88" customFormat="1" ht="24.75" customHeight="1" x14ac:dyDescent="0.15">
      <c r="A6" s="202"/>
      <c r="B6" s="204" t="s">
        <v>22</v>
      </c>
      <c r="C6" s="128" t="s">
        <v>6</v>
      </c>
      <c r="D6" s="89">
        <v>4</v>
      </c>
      <c r="E6" s="90">
        <v>4</v>
      </c>
      <c r="F6" s="90">
        <v>4</v>
      </c>
      <c r="G6" s="90">
        <v>4</v>
      </c>
      <c r="H6" s="90">
        <v>4</v>
      </c>
      <c r="I6" s="90">
        <v>2</v>
      </c>
      <c r="J6" s="90">
        <v>1</v>
      </c>
      <c r="K6" s="90">
        <v>3</v>
      </c>
      <c r="L6" s="90">
        <v>4</v>
      </c>
      <c r="M6" s="90">
        <v>3</v>
      </c>
      <c r="N6" s="90">
        <v>1</v>
      </c>
      <c r="O6" s="91">
        <v>3</v>
      </c>
      <c r="P6" s="92">
        <f t="shared" si="0"/>
        <v>37</v>
      </c>
    </row>
    <row r="7" spans="1:18" s="88" customFormat="1" ht="24.75" customHeight="1" thickBot="1" x14ac:dyDescent="0.2">
      <c r="A7" s="202"/>
      <c r="B7" s="205"/>
      <c r="C7" s="129" t="s">
        <v>13</v>
      </c>
      <c r="D7" s="93">
        <v>2</v>
      </c>
      <c r="E7" s="94">
        <v>2</v>
      </c>
      <c r="F7" s="94">
        <v>6</v>
      </c>
      <c r="G7" s="94">
        <v>5</v>
      </c>
      <c r="H7" s="94">
        <v>3.5</v>
      </c>
      <c r="I7" s="94">
        <v>2.25</v>
      </c>
      <c r="J7" s="94">
        <v>1.25</v>
      </c>
      <c r="K7" s="94">
        <v>3.25</v>
      </c>
      <c r="L7" s="94">
        <v>4</v>
      </c>
      <c r="M7" s="94">
        <v>3.5</v>
      </c>
      <c r="N7" s="94">
        <v>1</v>
      </c>
      <c r="O7" s="95">
        <v>3</v>
      </c>
      <c r="P7" s="96">
        <f t="shared" si="0"/>
        <v>36.75</v>
      </c>
    </row>
    <row r="8" spans="1:18" s="88" customFormat="1" ht="24.75" customHeight="1" x14ac:dyDescent="0.15">
      <c r="A8" s="202"/>
      <c r="B8" s="206" t="s">
        <v>23</v>
      </c>
      <c r="C8" s="128" t="s">
        <v>6</v>
      </c>
      <c r="D8" s="89">
        <v>3</v>
      </c>
      <c r="E8" s="90">
        <v>2</v>
      </c>
      <c r="F8" s="90">
        <v>2</v>
      </c>
      <c r="G8" s="90">
        <v>3</v>
      </c>
      <c r="H8" s="90">
        <v>1</v>
      </c>
      <c r="I8" s="90">
        <v>2</v>
      </c>
      <c r="J8" s="90">
        <v>2</v>
      </c>
      <c r="K8" s="90">
        <v>2</v>
      </c>
      <c r="L8" s="90">
        <v>3</v>
      </c>
      <c r="M8" s="90">
        <v>1</v>
      </c>
      <c r="N8" s="90">
        <v>2</v>
      </c>
      <c r="O8" s="91">
        <v>2</v>
      </c>
      <c r="P8" s="92">
        <f t="shared" si="0"/>
        <v>25</v>
      </c>
    </row>
    <row r="9" spans="1:18" s="88" customFormat="1" ht="24.75" customHeight="1" thickBot="1" x14ac:dyDescent="0.2">
      <c r="A9" s="202"/>
      <c r="B9" s="207"/>
      <c r="C9" s="129" t="s">
        <v>13</v>
      </c>
      <c r="D9" s="93">
        <v>4.5</v>
      </c>
      <c r="E9" s="94">
        <v>2.5</v>
      </c>
      <c r="F9" s="94">
        <v>3.5</v>
      </c>
      <c r="G9" s="94">
        <v>3</v>
      </c>
      <c r="H9" s="94">
        <v>2</v>
      </c>
      <c r="I9" s="94">
        <v>2</v>
      </c>
      <c r="J9" s="94">
        <v>3.5</v>
      </c>
      <c r="K9" s="94">
        <v>3.5</v>
      </c>
      <c r="L9" s="94">
        <v>11</v>
      </c>
      <c r="M9" s="94">
        <v>1.5</v>
      </c>
      <c r="N9" s="94">
        <v>4.5</v>
      </c>
      <c r="O9" s="95">
        <v>2</v>
      </c>
      <c r="P9" s="96">
        <f t="shared" si="0"/>
        <v>43.5</v>
      </c>
    </row>
    <row r="10" spans="1:18" s="101" customFormat="1" ht="24.75" customHeight="1" x14ac:dyDescent="0.15">
      <c r="A10" s="202"/>
      <c r="B10" s="208" t="s">
        <v>24</v>
      </c>
      <c r="C10" s="128" t="s">
        <v>6</v>
      </c>
      <c r="D10" s="97">
        <f t="shared" ref="D10:O11" si="1">SUM(D4,D6,D8)</f>
        <v>83</v>
      </c>
      <c r="E10" s="97">
        <f t="shared" si="1"/>
        <v>90</v>
      </c>
      <c r="F10" s="97">
        <f t="shared" si="1"/>
        <v>89</v>
      </c>
      <c r="G10" s="97">
        <f t="shared" si="1"/>
        <v>96</v>
      </c>
      <c r="H10" s="97">
        <f t="shared" si="1"/>
        <v>71</v>
      </c>
      <c r="I10" s="97">
        <f t="shared" si="1"/>
        <v>79</v>
      </c>
      <c r="J10" s="97">
        <f t="shared" si="1"/>
        <v>84</v>
      </c>
      <c r="K10" s="97">
        <f t="shared" si="1"/>
        <v>81</v>
      </c>
      <c r="L10" s="97">
        <f t="shared" si="1"/>
        <v>77</v>
      </c>
      <c r="M10" s="97">
        <f t="shared" si="1"/>
        <v>72</v>
      </c>
      <c r="N10" s="97">
        <f t="shared" si="1"/>
        <v>67</v>
      </c>
      <c r="O10" s="98">
        <f t="shared" si="1"/>
        <v>75</v>
      </c>
      <c r="P10" s="99">
        <f t="shared" si="0"/>
        <v>964</v>
      </c>
      <c r="Q10" s="100"/>
      <c r="R10" s="100"/>
    </row>
    <row r="11" spans="1:18" s="101" customFormat="1" ht="24.75" customHeight="1" thickBot="1" x14ac:dyDescent="0.2">
      <c r="A11" s="203"/>
      <c r="B11" s="209"/>
      <c r="C11" s="129" t="s">
        <v>13</v>
      </c>
      <c r="D11" s="102">
        <f t="shared" si="1"/>
        <v>99</v>
      </c>
      <c r="E11" s="102">
        <f t="shared" si="1"/>
        <v>109</v>
      </c>
      <c r="F11" s="102">
        <f t="shared" si="1"/>
        <v>111.5</v>
      </c>
      <c r="G11" s="102">
        <f t="shared" si="1"/>
        <v>114</v>
      </c>
      <c r="H11" s="102">
        <f t="shared" si="1"/>
        <v>91</v>
      </c>
      <c r="I11" s="102">
        <f t="shared" si="1"/>
        <v>93.75</v>
      </c>
      <c r="J11" s="102">
        <f t="shared" si="1"/>
        <v>100.75</v>
      </c>
      <c r="K11" s="102">
        <f t="shared" si="1"/>
        <v>98.25</v>
      </c>
      <c r="L11" s="102">
        <f t="shared" si="1"/>
        <v>109</v>
      </c>
      <c r="M11" s="102">
        <f t="shared" si="1"/>
        <v>96.5</v>
      </c>
      <c r="N11" s="102">
        <f t="shared" si="1"/>
        <v>89</v>
      </c>
      <c r="O11" s="103">
        <f t="shared" si="1"/>
        <v>98.5</v>
      </c>
      <c r="P11" s="104">
        <f t="shared" si="0"/>
        <v>1210.25</v>
      </c>
      <c r="Q11" s="100"/>
      <c r="R11" s="100"/>
    </row>
    <row r="12" spans="1:18" s="101" customFormat="1" ht="24.75" customHeight="1" x14ac:dyDescent="0.15">
      <c r="A12" s="191" t="s">
        <v>15</v>
      </c>
      <c r="B12" s="192"/>
      <c r="C12" s="128" t="s">
        <v>53</v>
      </c>
      <c r="D12" s="97">
        <v>61</v>
      </c>
      <c r="E12" s="105">
        <v>73</v>
      </c>
      <c r="F12" s="105">
        <v>74</v>
      </c>
      <c r="G12" s="105">
        <v>71</v>
      </c>
      <c r="H12" s="105">
        <v>58</v>
      </c>
      <c r="I12" s="105">
        <v>84</v>
      </c>
      <c r="J12" s="105">
        <v>56</v>
      </c>
      <c r="K12" s="105">
        <v>67</v>
      </c>
      <c r="L12" s="105">
        <v>66</v>
      </c>
      <c r="M12" s="105">
        <v>58</v>
      </c>
      <c r="N12" s="105">
        <v>61</v>
      </c>
      <c r="O12" s="98">
        <v>41</v>
      </c>
      <c r="P12" s="99">
        <f t="shared" si="0"/>
        <v>770</v>
      </c>
      <c r="Q12" s="100"/>
      <c r="R12" s="100"/>
    </row>
    <row r="13" spans="1:18" s="101" customFormat="1" ht="24.75" customHeight="1" thickBot="1" x14ac:dyDescent="0.2">
      <c r="A13" s="210"/>
      <c r="B13" s="209"/>
      <c r="C13" s="129" t="s">
        <v>13</v>
      </c>
      <c r="D13" s="102">
        <v>201</v>
      </c>
      <c r="E13" s="106">
        <v>215</v>
      </c>
      <c r="F13" s="106">
        <v>223</v>
      </c>
      <c r="G13" s="106">
        <v>213.5</v>
      </c>
      <c r="H13" s="106">
        <v>185.5</v>
      </c>
      <c r="I13" s="106">
        <v>254.5</v>
      </c>
      <c r="J13" s="106">
        <v>185</v>
      </c>
      <c r="K13" s="106">
        <v>211.5</v>
      </c>
      <c r="L13" s="106">
        <v>199</v>
      </c>
      <c r="M13" s="106">
        <v>180</v>
      </c>
      <c r="N13" s="106">
        <v>193</v>
      </c>
      <c r="O13" s="103">
        <v>118</v>
      </c>
      <c r="P13" s="104">
        <f t="shared" si="0"/>
        <v>2379</v>
      </c>
      <c r="Q13" s="100"/>
      <c r="R13" s="100"/>
    </row>
    <row r="14" spans="1:18" s="101" customFormat="1" ht="24.75" customHeight="1" x14ac:dyDescent="0.15">
      <c r="A14" s="211" t="s">
        <v>16</v>
      </c>
      <c r="B14" s="208"/>
      <c r="C14" s="128" t="s">
        <v>6</v>
      </c>
      <c r="D14" s="97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98">
        <v>0</v>
      </c>
      <c r="P14" s="99">
        <f t="shared" si="0"/>
        <v>0</v>
      </c>
      <c r="Q14" s="100"/>
      <c r="R14" s="100"/>
    </row>
    <row r="15" spans="1:18" s="101" customFormat="1" ht="24.75" customHeight="1" thickBot="1" x14ac:dyDescent="0.2">
      <c r="A15" s="212"/>
      <c r="B15" s="213"/>
      <c r="C15" s="129" t="s">
        <v>13</v>
      </c>
      <c r="D15" s="102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3">
        <v>0</v>
      </c>
      <c r="P15" s="104">
        <f t="shared" si="0"/>
        <v>0</v>
      </c>
      <c r="Q15" s="100"/>
      <c r="R15" s="100"/>
    </row>
    <row r="16" spans="1:18" s="101" customFormat="1" ht="24.75" customHeight="1" x14ac:dyDescent="0.15">
      <c r="A16" s="210" t="s">
        <v>17</v>
      </c>
      <c r="B16" s="209"/>
      <c r="C16" s="128" t="s">
        <v>6</v>
      </c>
      <c r="D16" s="97">
        <v>8</v>
      </c>
      <c r="E16" s="105">
        <v>2</v>
      </c>
      <c r="F16" s="105">
        <v>1</v>
      </c>
      <c r="G16" s="105">
        <v>2</v>
      </c>
      <c r="H16" s="105">
        <v>2</v>
      </c>
      <c r="I16" s="105">
        <v>1</v>
      </c>
      <c r="J16" s="105">
        <v>7</v>
      </c>
      <c r="K16" s="105">
        <v>4</v>
      </c>
      <c r="L16" s="105">
        <v>3</v>
      </c>
      <c r="M16" s="105">
        <v>8</v>
      </c>
      <c r="N16" s="105">
        <v>4</v>
      </c>
      <c r="O16" s="98">
        <v>3</v>
      </c>
      <c r="P16" s="99">
        <f t="shared" si="0"/>
        <v>45</v>
      </c>
      <c r="Q16" s="100"/>
      <c r="R16" s="100"/>
    </row>
    <row r="17" spans="1:18" s="101" customFormat="1" ht="24.75" customHeight="1" thickBot="1" x14ac:dyDescent="0.2">
      <c r="A17" s="210"/>
      <c r="B17" s="209"/>
      <c r="C17" s="129" t="s">
        <v>13</v>
      </c>
      <c r="D17" s="102">
        <v>8.5</v>
      </c>
      <c r="E17" s="106">
        <v>2.5</v>
      </c>
      <c r="F17" s="106">
        <v>2</v>
      </c>
      <c r="G17" s="106">
        <v>2.5</v>
      </c>
      <c r="H17" s="106">
        <v>2.5</v>
      </c>
      <c r="I17" s="106">
        <v>3</v>
      </c>
      <c r="J17" s="106">
        <v>7.5</v>
      </c>
      <c r="K17" s="106">
        <v>4.5</v>
      </c>
      <c r="L17" s="106">
        <v>2</v>
      </c>
      <c r="M17" s="106">
        <v>5</v>
      </c>
      <c r="N17" s="106">
        <v>5</v>
      </c>
      <c r="O17" s="103">
        <v>3</v>
      </c>
      <c r="P17" s="104">
        <f t="shared" si="0"/>
        <v>48</v>
      </c>
      <c r="Q17" s="100"/>
      <c r="R17" s="100"/>
    </row>
    <row r="18" spans="1:18" s="101" customFormat="1" ht="24.75" customHeight="1" x14ac:dyDescent="0.15">
      <c r="A18" s="211" t="s">
        <v>18</v>
      </c>
      <c r="B18" s="208"/>
      <c r="C18" s="130" t="s">
        <v>6</v>
      </c>
      <c r="D18" s="108">
        <v>154</v>
      </c>
      <c r="E18" s="108">
        <v>137</v>
      </c>
      <c r="F18" s="108">
        <f>デイ・生活介護平均計算!E9</f>
        <v>150</v>
      </c>
      <c r="G18" s="108">
        <v>181</v>
      </c>
      <c r="H18" s="108">
        <f>デイ・生活介護平均計算!G9</f>
        <v>156</v>
      </c>
      <c r="I18" s="108">
        <f>デイ・生活介護平均計算!H9</f>
        <v>171</v>
      </c>
      <c r="J18" s="108">
        <f>デイ・生活介護平均計算!I9</f>
        <v>181</v>
      </c>
      <c r="K18" s="108">
        <f>デイ・生活介護平均計算!J9</f>
        <v>173</v>
      </c>
      <c r="L18" s="108">
        <f>デイ・生活介護平均計算!K9</f>
        <v>183</v>
      </c>
      <c r="M18" s="108">
        <f>デイ・生活介護平均計算!L9</f>
        <v>176</v>
      </c>
      <c r="N18" s="108">
        <f>デイ・生活介護平均計算!M9</f>
        <v>169</v>
      </c>
      <c r="O18" s="110">
        <f>デイ・生活介護平均計算!N9</f>
        <v>185</v>
      </c>
      <c r="P18" s="158">
        <f>デイ・生活介護平均計算!O9</f>
        <v>2016</v>
      </c>
      <c r="Q18" s="100"/>
      <c r="R18" s="100"/>
    </row>
    <row r="19" spans="1:18" s="101" customFormat="1" ht="24.75" customHeight="1" thickBot="1" x14ac:dyDescent="0.2">
      <c r="A19" s="212"/>
      <c r="B19" s="213"/>
      <c r="C19" s="111" t="s">
        <v>50</v>
      </c>
      <c r="D19" s="142">
        <f>デイ・生活介護平均計算!C11</f>
        <v>7.333333333333333</v>
      </c>
      <c r="E19" s="142">
        <f>デイ・生活介護平均計算!D11</f>
        <v>6.2272727272727275</v>
      </c>
      <c r="F19" s="142">
        <f>デイ・生活介護平均計算!E11</f>
        <v>6.8181818181818183</v>
      </c>
      <c r="G19" s="142">
        <f>デイ・生活介護平均計算!F11</f>
        <v>7.541666666666667</v>
      </c>
      <c r="H19" s="142">
        <f>デイ・生活介護平均計算!G11</f>
        <v>7.8</v>
      </c>
      <c r="I19" s="142">
        <f>デイ・生活介護平均計算!H11</f>
        <v>8.1428571428571423</v>
      </c>
      <c r="J19" s="142">
        <f>デイ・生活介護平均計算!I11</f>
        <v>8.2272727272727266</v>
      </c>
      <c r="K19" s="142">
        <f>デイ・生活介護平均計算!J11</f>
        <v>8.2380952380952372</v>
      </c>
      <c r="L19" s="142">
        <f>デイ・生活介護平均計算!K11</f>
        <v>8.7142857142857135</v>
      </c>
      <c r="M19" s="142">
        <f>デイ・生活介護平均計算!L11</f>
        <v>8.8000000000000007</v>
      </c>
      <c r="N19" s="142">
        <f>デイ・生活介護平均計算!M11</f>
        <v>8.8947368421052637</v>
      </c>
      <c r="O19" s="143">
        <f>デイ・生活介護平均計算!N11</f>
        <v>8.8095238095238102</v>
      </c>
      <c r="P19" s="178">
        <f>デイ・生活介護平均計算!O11</f>
        <v>7.9370078740157481</v>
      </c>
      <c r="Q19" s="100"/>
      <c r="R19" s="100"/>
    </row>
    <row r="20" spans="1:18" s="101" customFormat="1" ht="24.75" customHeight="1" x14ac:dyDescent="0.15">
      <c r="A20" s="210" t="s">
        <v>19</v>
      </c>
      <c r="B20" s="209"/>
      <c r="C20" s="128" t="s">
        <v>6</v>
      </c>
      <c r="D20" s="97">
        <v>37</v>
      </c>
      <c r="E20" s="105">
        <v>38</v>
      </c>
      <c r="F20" s="105">
        <v>30</v>
      </c>
      <c r="G20" s="105">
        <v>44</v>
      </c>
      <c r="H20" s="105">
        <v>30</v>
      </c>
      <c r="I20" s="105">
        <v>32</v>
      </c>
      <c r="J20" s="105">
        <v>30</v>
      </c>
      <c r="K20" s="105">
        <v>29</v>
      </c>
      <c r="L20" s="105">
        <v>24</v>
      </c>
      <c r="M20" s="105">
        <v>27</v>
      </c>
      <c r="N20" s="105">
        <v>33</v>
      </c>
      <c r="O20" s="98">
        <v>19</v>
      </c>
      <c r="P20" s="99">
        <f t="shared" si="0"/>
        <v>373</v>
      </c>
      <c r="Q20" s="100"/>
      <c r="R20" s="100"/>
    </row>
    <row r="21" spans="1:18" s="101" customFormat="1" ht="24.75" customHeight="1" thickBot="1" x14ac:dyDescent="0.2">
      <c r="A21" s="210"/>
      <c r="B21" s="209"/>
      <c r="C21" s="129" t="s">
        <v>13</v>
      </c>
      <c r="D21" s="102">
        <v>73</v>
      </c>
      <c r="E21" s="106">
        <v>97</v>
      </c>
      <c r="F21" s="106">
        <v>82</v>
      </c>
      <c r="G21" s="106">
        <v>87.5</v>
      </c>
      <c r="H21" s="106">
        <v>71</v>
      </c>
      <c r="I21" s="116">
        <v>71</v>
      </c>
      <c r="J21" s="106">
        <v>67</v>
      </c>
      <c r="K21" s="106">
        <v>68</v>
      </c>
      <c r="L21" s="106">
        <v>62</v>
      </c>
      <c r="M21" s="106">
        <v>58.5</v>
      </c>
      <c r="N21" s="106">
        <v>81.5</v>
      </c>
      <c r="O21" s="103">
        <v>35</v>
      </c>
      <c r="P21" s="104">
        <f t="shared" si="0"/>
        <v>853.5</v>
      </c>
    </row>
    <row r="22" spans="1:18" s="101" customFormat="1" ht="24.75" customHeight="1" thickBot="1" x14ac:dyDescent="0.2">
      <c r="A22" s="195" t="s">
        <v>25</v>
      </c>
      <c r="B22" s="196"/>
      <c r="C22" s="111" t="s">
        <v>6</v>
      </c>
      <c r="D22" s="112">
        <v>11</v>
      </c>
      <c r="E22" s="113">
        <v>9</v>
      </c>
      <c r="F22" s="113">
        <v>5</v>
      </c>
      <c r="G22" s="113">
        <v>18</v>
      </c>
      <c r="H22" s="113">
        <v>1</v>
      </c>
      <c r="I22" s="117">
        <v>3</v>
      </c>
      <c r="J22" s="113">
        <v>7</v>
      </c>
      <c r="K22" s="113">
        <v>9</v>
      </c>
      <c r="L22" s="113">
        <v>20</v>
      </c>
      <c r="M22" s="113">
        <v>10</v>
      </c>
      <c r="N22" s="113">
        <v>12</v>
      </c>
      <c r="O22" s="114">
        <v>10</v>
      </c>
      <c r="P22" s="115">
        <f t="shared" si="0"/>
        <v>115</v>
      </c>
      <c r="Q22" s="100"/>
      <c r="R22" s="100"/>
    </row>
    <row r="23" spans="1:18" s="101" customFormat="1" ht="24.75" customHeight="1" x14ac:dyDescent="0.15">
      <c r="A23" s="191" t="s">
        <v>40</v>
      </c>
      <c r="B23" s="192"/>
      <c r="C23" s="130" t="s">
        <v>6</v>
      </c>
      <c r="D23" s="118">
        <f>デイ・生活介護平均計算!C37</f>
        <v>253</v>
      </c>
      <c r="E23" s="109">
        <f>デイ・生活介護平均計算!D37</f>
        <v>240</v>
      </c>
      <c r="F23" s="109">
        <f>デイ・生活介護平均計算!E37</f>
        <v>242</v>
      </c>
      <c r="G23" s="109">
        <f>デイ・生活介護平均計算!F37</f>
        <v>240</v>
      </c>
      <c r="H23" s="109">
        <f>デイ・生活介護平均計算!G37</f>
        <v>224</v>
      </c>
      <c r="I23" s="109">
        <f>デイ・生活介護平均計算!H37</f>
        <v>233</v>
      </c>
      <c r="J23" s="109">
        <f>デイ・生活介護平均計算!I37</f>
        <v>240</v>
      </c>
      <c r="K23" s="109">
        <f>デイ・生活介護平均計算!J37</f>
        <v>235</v>
      </c>
      <c r="L23" s="109">
        <f>デイ・生活介護平均計算!K37</f>
        <v>239</v>
      </c>
      <c r="M23" s="109">
        <f>デイ・生活介護平均計算!L37</f>
        <v>221</v>
      </c>
      <c r="N23" s="108">
        <f>デイ・生活介護平均計算!M37</f>
        <v>219</v>
      </c>
      <c r="O23" s="108">
        <f>デイ・生活介護平均計算!N37</f>
        <v>241</v>
      </c>
      <c r="P23" s="159">
        <f>デイ・生活介護平均計算!O37</f>
        <v>2827</v>
      </c>
      <c r="Q23" s="100"/>
      <c r="R23" s="100"/>
    </row>
    <row r="24" spans="1:18" s="101" customFormat="1" ht="24.75" customHeight="1" thickBot="1" x14ac:dyDescent="0.2">
      <c r="A24" s="193"/>
      <c r="B24" s="194"/>
      <c r="C24" s="111" t="s">
        <v>48</v>
      </c>
      <c r="D24" s="119">
        <f>デイ・生活介護平均計算!C39</f>
        <v>11.5</v>
      </c>
      <c r="E24" s="168">
        <f>デイ・生活介護平均計算!D39</f>
        <v>10.909090909090908</v>
      </c>
      <c r="F24" s="168">
        <f>デイ・生活介護平均計算!E39</f>
        <v>11</v>
      </c>
      <c r="G24" s="168">
        <f>デイ・生活介護平均計算!F39</f>
        <v>10.909090909090908</v>
      </c>
      <c r="H24" s="168">
        <f>デイ・生活介護平均計算!G39</f>
        <v>10.666666666666666</v>
      </c>
      <c r="I24" s="168">
        <f>デイ・生活介護平均計算!H39</f>
        <v>10.590909090909092</v>
      </c>
      <c r="J24" s="168">
        <f>デイ・生活介護平均計算!I39</f>
        <v>10.909090909090908</v>
      </c>
      <c r="K24" s="168">
        <f>デイ・生活介護平均計算!J39</f>
        <v>10.681818181818182</v>
      </c>
      <c r="L24" s="168">
        <f>デイ・生活介護平均計算!K39</f>
        <v>10.863636363636363</v>
      </c>
      <c r="M24" s="168">
        <f>デイ・生活介護平均計算!L39</f>
        <v>10.523809523809524</v>
      </c>
      <c r="N24" s="169">
        <f>デイ・生活介護平均計算!M39</f>
        <v>10.95</v>
      </c>
      <c r="O24" s="169">
        <f>デイ・生活介護平均計算!N39</f>
        <v>10.954545454545455</v>
      </c>
      <c r="P24" s="170">
        <f>デイ・生活介護平均計算!O39</f>
        <v>10.873076923076923</v>
      </c>
      <c r="Q24" s="100"/>
      <c r="R24" s="100"/>
    </row>
    <row r="25" spans="1:18" x14ac:dyDescent="0.15">
      <c r="C25" s="13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7"/>
      <c r="R25" s="7"/>
    </row>
    <row r="26" spans="1:18" x14ac:dyDescent="0.15"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7"/>
      <c r="R26" s="7"/>
    </row>
    <row r="27" spans="1:18" x14ac:dyDescent="0.15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7"/>
      <c r="R27" s="7"/>
    </row>
    <row r="28" spans="1:18" x14ac:dyDescent="0.15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</sheetData>
  <mergeCells count="14">
    <mergeCell ref="A23:B24"/>
    <mergeCell ref="A22:B22"/>
    <mergeCell ref="B1:P1"/>
    <mergeCell ref="A3:C3"/>
    <mergeCell ref="A4:A11"/>
    <mergeCell ref="B4:B5"/>
    <mergeCell ref="B6:B7"/>
    <mergeCell ref="B8:B9"/>
    <mergeCell ref="B10:B11"/>
    <mergeCell ref="A12:B13"/>
    <mergeCell ref="A14:B15"/>
    <mergeCell ref="A16:B17"/>
    <mergeCell ref="A20:B21"/>
    <mergeCell ref="A18:B19"/>
  </mergeCells>
  <phoneticPr fontId="1"/>
  <pageMargins left="0.23622047244094491" right="0.23622047244094491" top="0.59055118110236227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E0EF8-FF7D-4D2B-AD6F-CF32026D1FBE}">
  <sheetPr>
    <tabColor rgb="FF002060"/>
  </sheetPr>
  <dimension ref="A2:D14"/>
  <sheetViews>
    <sheetView topLeftCell="A49" zoomScale="90" zoomScaleNormal="90" workbookViewId="0">
      <selection activeCell="C16" sqref="C16"/>
    </sheetView>
  </sheetViews>
  <sheetFormatPr defaultRowHeight="13.5" x14ac:dyDescent="0.15"/>
  <cols>
    <col min="1" max="1" width="13.5" customWidth="1"/>
    <col min="3" max="4" width="11.125" customWidth="1"/>
  </cols>
  <sheetData>
    <row r="2" spans="1:4" s="179" customFormat="1" ht="22.5" customHeight="1" thickBot="1" x14ac:dyDescent="0.2">
      <c r="B2" s="216" t="s">
        <v>20</v>
      </c>
      <c r="C2" s="216"/>
    </row>
    <row r="3" spans="1:4" s="179" customFormat="1" ht="22.5" customHeight="1" thickBot="1" x14ac:dyDescent="0.2">
      <c r="A3" s="217"/>
      <c r="B3" s="218"/>
      <c r="C3" s="180" t="s">
        <v>42</v>
      </c>
      <c r="D3" s="180" t="s">
        <v>43</v>
      </c>
    </row>
    <row r="4" spans="1:4" s="179" customFormat="1" ht="22.5" customHeight="1" x14ac:dyDescent="0.15">
      <c r="A4" s="219" t="s">
        <v>14</v>
      </c>
      <c r="B4" s="181" t="s">
        <v>6</v>
      </c>
      <c r="C4" s="182">
        <v>973</v>
      </c>
      <c r="D4" s="182">
        <v>964</v>
      </c>
    </row>
    <row r="5" spans="1:4" s="179" customFormat="1" ht="22.5" customHeight="1" thickBot="1" x14ac:dyDescent="0.2">
      <c r="A5" s="220"/>
      <c r="B5" s="183" t="s">
        <v>13</v>
      </c>
      <c r="C5" s="184">
        <v>1373</v>
      </c>
      <c r="D5" s="184">
        <v>1210.25</v>
      </c>
    </row>
    <row r="6" spans="1:4" s="179" customFormat="1" ht="22.5" customHeight="1" x14ac:dyDescent="0.15">
      <c r="A6" s="221" t="s">
        <v>15</v>
      </c>
      <c r="B6" s="181" t="s">
        <v>6</v>
      </c>
      <c r="C6" s="182">
        <v>723</v>
      </c>
      <c r="D6" s="182">
        <v>770</v>
      </c>
    </row>
    <row r="7" spans="1:4" s="179" customFormat="1" ht="22.5" customHeight="1" thickBot="1" x14ac:dyDescent="0.2">
      <c r="A7" s="222"/>
      <c r="B7" s="183" t="s">
        <v>13</v>
      </c>
      <c r="C7" s="185">
        <v>2294.5</v>
      </c>
      <c r="D7" s="185">
        <v>2379</v>
      </c>
    </row>
    <row r="8" spans="1:4" s="179" customFormat="1" ht="22.5" customHeight="1" x14ac:dyDescent="0.15">
      <c r="A8" s="223" t="s">
        <v>18</v>
      </c>
      <c r="B8" s="186" t="s">
        <v>6</v>
      </c>
      <c r="C8" s="182">
        <v>1949</v>
      </c>
      <c r="D8" s="182">
        <v>2016</v>
      </c>
    </row>
    <row r="9" spans="1:4" s="179" customFormat="1" ht="22.5" customHeight="1" thickBot="1" x14ac:dyDescent="0.2">
      <c r="A9" s="224"/>
      <c r="B9" s="187" t="s">
        <v>54</v>
      </c>
      <c r="C9" s="185">
        <v>8.1999999999999993</v>
      </c>
      <c r="D9" s="185">
        <v>7.9</v>
      </c>
    </row>
    <row r="10" spans="1:4" s="179" customFormat="1" ht="22.5" customHeight="1" x14ac:dyDescent="0.15">
      <c r="A10" s="214" t="s">
        <v>19</v>
      </c>
      <c r="B10" s="186" t="s">
        <v>6</v>
      </c>
      <c r="C10" s="182">
        <v>327</v>
      </c>
      <c r="D10" s="182">
        <v>373</v>
      </c>
    </row>
    <row r="11" spans="1:4" s="179" customFormat="1" ht="22.5" customHeight="1" thickBot="1" x14ac:dyDescent="0.2">
      <c r="A11" s="215"/>
      <c r="B11" s="183" t="s">
        <v>13</v>
      </c>
      <c r="C11" s="185">
        <v>736.5</v>
      </c>
      <c r="D11" s="185">
        <v>853.5</v>
      </c>
    </row>
    <row r="12" spans="1:4" s="179" customFormat="1" ht="22.5" customHeight="1" thickBot="1" x14ac:dyDescent="0.2">
      <c r="A12" s="188" t="s">
        <v>25</v>
      </c>
      <c r="B12" s="189" t="s">
        <v>6</v>
      </c>
      <c r="C12" s="190">
        <v>112</v>
      </c>
      <c r="D12" s="190">
        <v>115</v>
      </c>
    </row>
    <row r="13" spans="1:4" s="179" customFormat="1" ht="22.5" customHeight="1" x14ac:dyDescent="0.15">
      <c r="A13" s="214" t="s">
        <v>51</v>
      </c>
      <c r="B13" s="186" t="s">
        <v>6</v>
      </c>
      <c r="C13" s="182">
        <v>2843</v>
      </c>
      <c r="D13" s="182">
        <v>2827</v>
      </c>
    </row>
    <row r="14" spans="1:4" s="179" customFormat="1" ht="22.5" customHeight="1" thickBot="1" x14ac:dyDescent="0.2">
      <c r="A14" s="215"/>
      <c r="B14" s="183" t="s">
        <v>54</v>
      </c>
      <c r="C14" s="184">
        <v>11</v>
      </c>
      <c r="D14" s="184">
        <v>10.9</v>
      </c>
    </row>
  </sheetData>
  <mergeCells count="7">
    <mergeCell ref="A13:A14"/>
    <mergeCell ref="B2:C2"/>
    <mergeCell ref="A3:B3"/>
    <mergeCell ref="A4:A5"/>
    <mergeCell ref="A6:A7"/>
    <mergeCell ref="A8:A9"/>
    <mergeCell ref="A10:A11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64FEF-AC76-4FBA-A25C-C98FDBDA1DFF}">
  <dimension ref="A1:Q39"/>
  <sheetViews>
    <sheetView tabSelected="1" zoomScale="75" zoomScaleNormal="75" workbookViewId="0">
      <selection activeCell="I40" sqref="I40"/>
    </sheetView>
  </sheetViews>
  <sheetFormatPr defaultRowHeight="14.25" x14ac:dyDescent="0.15"/>
  <cols>
    <col min="1" max="1" width="11.5" style="57" customWidth="1"/>
    <col min="2" max="2" width="14.75" style="57" customWidth="1"/>
    <col min="3" max="14" width="9" style="57" customWidth="1"/>
    <col min="15" max="15" width="10.625" style="57" customWidth="1"/>
    <col min="16" max="16384" width="9" style="57"/>
  </cols>
  <sheetData>
    <row r="1" spans="1:17" ht="30" customHeight="1" thickBot="1" x14ac:dyDescent="0.2">
      <c r="A1" s="225" t="s">
        <v>47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7" ht="32.25" customHeight="1" thickBot="1" x14ac:dyDescent="0.2">
      <c r="A2" s="62"/>
      <c r="B2" s="63"/>
      <c r="C2" s="65" t="s">
        <v>27</v>
      </c>
      <c r="D2" s="65" t="s">
        <v>28</v>
      </c>
      <c r="E2" s="65" t="s">
        <v>29</v>
      </c>
      <c r="F2" s="3" t="s">
        <v>30</v>
      </c>
      <c r="G2" s="63" t="s">
        <v>31</v>
      </c>
      <c r="H2" s="65" t="s">
        <v>32</v>
      </c>
      <c r="I2" s="3" t="s">
        <v>33</v>
      </c>
      <c r="J2" s="63" t="s">
        <v>34</v>
      </c>
      <c r="K2" s="3" t="s">
        <v>35</v>
      </c>
      <c r="L2" s="63" t="s">
        <v>36</v>
      </c>
      <c r="M2" s="3" t="s">
        <v>37</v>
      </c>
      <c r="N2" s="64" t="s">
        <v>38</v>
      </c>
      <c r="O2" s="55" t="s">
        <v>24</v>
      </c>
    </row>
    <row r="3" spans="1:17" ht="26.25" customHeight="1" x14ac:dyDescent="0.15">
      <c r="A3" s="229" t="s">
        <v>26</v>
      </c>
      <c r="B3" s="58" t="s">
        <v>45</v>
      </c>
      <c r="C3" s="78">
        <v>141</v>
      </c>
      <c r="D3" s="78">
        <v>141</v>
      </c>
      <c r="E3" s="78">
        <v>146</v>
      </c>
      <c r="F3" s="78">
        <v>137</v>
      </c>
      <c r="G3" s="78">
        <v>143</v>
      </c>
      <c r="H3" s="78">
        <v>159</v>
      </c>
      <c r="I3" s="78">
        <v>167</v>
      </c>
      <c r="J3" s="78">
        <v>165</v>
      </c>
      <c r="K3" s="78">
        <v>181</v>
      </c>
      <c r="L3" s="78">
        <v>153</v>
      </c>
      <c r="M3" s="78">
        <v>159</v>
      </c>
      <c r="N3" s="79">
        <v>194</v>
      </c>
      <c r="O3" s="80">
        <f>SUM(C3:N3)</f>
        <v>1886</v>
      </c>
      <c r="P3" s="56"/>
      <c r="Q3" s="56"/>
    </row>
    <row r="4" spans="1:17" ht="26.25" customHeight="1" x14ac:dyDescent="0.15">
      <c r="A4" s="227"/>
      <c r="B4" s="59" t="s">
        <v>41</v>
      </c>
      <c r="C4" s="75">
        <v>20</v>
      </c>
      <c r="D4" s="75">
        <v>20</v>
      </c>
      <c r="E4" s="75">
        <v>22</v>
      </c>
      <c r="F4" s="75">
        <v>20</v>
      </c>
      <c r="G4" s="75">
        <v>19</v>
      </c>
      <c r="H4" s="75">
        <v>19</v>
      </c>
      <c r="I4" s="75">
        <v>21</v>
      </c>
      <c r="J4" s="75">
        <v>20</v>
      </c>
      <c r="K4" s="75">
        <v>20</v>
      </c>
      <c r="L4" s="75">
        <v>18</v>
      </c>
      <c r="M4" s="75">
        <v>19</v>
      </c>
      <c r="N4" s="76">
        <v>21</v>
      </c>
      <c r="O4" s="77">
        <f>SUM(C4:N4)</f>
        <v>239</v>
      </c>
      <c r="P4" s="56"/>
      <c r="Q4" s="56"/>
    </row>
    <row r="5" spans="1:17" ht="26.25" customHeight="1" thickBot="1" x14ac:dyDescent="0.2">
      <c r="A5" s="228"/>
      <c r="B5" s="60" t="s">
        <v>46</v>
      </c>
      <c r="C5" s="68">
        <f>C3/C4</f>
        <v>7.05</v>
      </c>
      <c r="D5" s="68">
        <f t="shared" ref="D5:M5" si="0">D3/D4</f>
        <v>7.05</v>
      </c>
      <c r="E5" s="68">
        <f t="shared" si="0"/>
        <v>6.6363636363636367</v>
      </c>
      <c r="F5" s="68">
        <f t="shared" si="0"/>
        <v>6.85</v>
      </c>
      <c r="G5" s="68">
        <f t="shared" si="0"/>
        <v>7.5263157894736841</v>
      </c>
      <c r="H5" s="68">
        <f t="shared" si="0"/>
        <v>8.3684210526315788</v>
      </c>
      <c r="I5" s="68">
        <f t="shared" si="0"/>
        <v>7.9523809523809526</v>
      </c>
      <c r="J5" s="68">
        <f t="shared" si="0"/>
        <v>8.25</v>
      </c>
      <c r="K5" s="68">
        <f t="shared" si="0"/>
        <v>9.0500000000000007</v>
      </c>
      <c r="L5" s="68">
        <f t="shared" si="0"/>
        <v>8.5</v>
      </c>
      <c r="M5" s="68">
        <f t="shared" si="0"/>
        <v>8.3684210526315788</v>
      </c>
      <c r="N5" s="81">
        <f>N3/N4</f>
        <v>9.2380952380952372</v>
      </c>
      <c r="O5" s="69">
        <f>O3/O4</f>
        <v>7.8912133891213392</v>
      </c>
    </row>
    <row r="6" spans="1:17" ht="26.25" customHeight="1" x14ac:dyDescent="0.15">
      <c r="A6" s="226" t="s">
        <v>42</v>
      </c>
      <c r="B6" s="61" t="s">
        <v>45</v>
      </c>
      <c r="C6" s="72">
        <v>167</v>
      </c>
      <c r="D6" s="72">
        <v>167</v>
      </c>
      <c r="E6" s="72">
        <v>174</v>
      </c>
      <c r="F6" s="72">
        <v>173</v>
      </c>
      <c r="G6" s="72">
        <v>155</v>
      </c>
      <c r="H6" s="72">
        <v>151</v>
      </c>
      <c r="I6" s="72">
        <v>173</v>
      </c>
      <c r="J6" s="72">
        <v>159</v>
      </c>
      <c r="K6" s="72">
        <v>167</v>
      </c>
      <c r="L6" s="72">
        <v>144</v>
      </c>
      <c r="M6" s="72">
        <v>152</v>
      </c>
      <c r="N6" s="73">
        <v>167</v>
      </c>
      <c r="O6" s="74">
        <f>SUM(C6:N6)</f>
        <v>1949</v>
      </c>
    </row>
    <row r="7" spans="1:17" ht="26.25" customHeight="1" x14ac:dyDescent="0.15">
      <c r="A7" s="227"/>
      <c r="B7" s="59" t="s">
        <v>41</v>
      </c>
      <c r="C7" s="75">
        <v>20</v>
      </c>
      <c r="D7" s="75">
        <v>21</v>
      </c>
      <c r="E7" s="75">
        <v>21</v>
      </c>
      <c r="F7" s="75">
        <v>21</v>
      </c>
      <c r="G7" s="75">
        <v>20</v>
      </c>
      <c r="H7" s="75">
        <v>17</v>
      </c>
      <c r="I7" s="75">
        <v>22</v>
      </c>
      <c r="J7" s="75">
        <v>21</v>
      </c>
      <c r="K7" s="75">
        <v>19</v>
      </c>
      <c r="L7" s="75">
        <v>18</v>
      </c>
      <c r="M7" s="75">
        <v>19</v>
      </c>
      <c r="N7" s="76">
        <v>20</v>
      </c>
      <c r="O7" s="77">
        <f>SUM(C7:N7)</f>
        <v>239</v>
      </c>
    </row>
    <row r="8" spans="1:17" ht="26.25" customHeight="1" thickBot="1" x14ac:dyDescent="0.2">
      <c r="A8" s="228"/>
      <c r="B8" s="60" t="s">
        <v>46</v>
      </c>
      <c r="C8" s="70">
        <f>C6/C7</f>
        <v>8.35</v>
      </c>
      <c r="D8" s="70">
        <f t="shared" ref="D8:N8" si="1">D6/D7</f>
        <v>7.9523809523809526</v>
      </c>
      <c r="E8" s="70">
        <f t="shared" si="1"/>
        <v>8.2857142857142865</v>
      </c>
      <c r="F8" s="70">
        <f t="shared" si="1"/>
        <v>8.2380952380952372</v>
      </c>
      <c r="G8" s="70">
        <f t="shared" si="1"/>
        <v>7.75</v>
      </c>
      <c r="H8" s="70">
        <f t="shared" si="1"/>
        <v>8.882352941176471</v>
      </c>
      <c r="I8" s="70">
        <f t="shared" si="1"/>
        <v>7.8636363636363633</v>
      </c>
      <c r="J8" s="70">
        <f t="shared" si="1"/>
        <v>7.5714285714285712</v>
      </c>
      <c r="K8" s="70">
        <f t="shared" si="1"/>
        <v>8.7894736842105257</v>
      </c>
      <c r="L8" s="70">
        <f t="shared" si="1"/>
        <v>8</v>
      </c>
      <c r="M8" s="70">
        <f t="shared" si="1"/>
        <v>8</v>
      </c>
      <c r="N8" s="71">
        <f t="shared" si="1"/>
        <v>8.35</v>
      </c>
      <c r="O8" s="69">
        <f>O6/O7</f>
        <v>8.1548117154811717</v>
      </c>
    </row>
    <row r="9" spans="1:17" ht="26.25" customHeight="1" x14ac:dyDescent="0.15">
      <c r="A9" s="226" t="s">
        <v>43</v>
      </c>
      <c r="B9" s="61" t="s">
        <v>45</v>
      </c>
      <c r="C9" s="72">
        <v>154</v>
      </c>
      <c r="D9" s="72">
        <v>137</v>
      </c>
      <c r="E9" s="72">
        <v>150</v>
      </c>
      <c r="F9" s="72">
        <v>181</v>
      </c>
      <c r="G9" s="72">
        <v>156</v>
      </c>
      <c r="H9" s="72">
        <v>171</v>
      </c>
      <c r="I9" s="72">
        <v>181</v>
      </c>
      <c r="J9" s="72">
        <v>173</v>
      </c>
      <c r="K9" s="72">
        <v>183</v>
      </c>
      <c r="L9" s="72">
        <v>176</v>
      </c>
      <c r="M9" s="72">
        <v>169</v>
      </c>
      <c r="N9" s="73">
        <v>185</v>
      </c>
      <c r="O9" s="74">
        <f>SUM(C9:N9)</f>
        <v>2016</v>
      </c>
    </row>
    <row r="10" spans="1:17" ht="26.25" customHeight="1" x14ac:dyDescent="0.15">
      <c r="A10" s="227"/>
      <c r="B10" s="59" t="s">
        <v>41</v>
      </c>
      <c r="C10" s="66">
        <v>21</v>
      </c>
      <c r="D10" s="66">
        <v>22</v>
      </c>
      <c r="E10" s="66">
        <v>22</v>
      </c>
      <c r="F10" s="66">
        <v>24</v>
      </c>
      <c r="G10" s="66">
        <v>20</v>
      </c>
      <c r="H10" s="66">
        <v>21</v>
      </c>
      <c r="I10" s="66">
        <v>22</v>
      </c>
      <c r="J10" s="66">
        <v>21</v>
      </c>
      <c r="K10" s="66">
        <v>21</v>
      </c>
      <c r="L10" s="66">
        <v>20</v>
      </c>
      <c r="M10" s="66">
        <v>19</v>
      </c>
      <c r="N10" s="67">
        <v>21</v>
      </c>
      <c r="O10" s="77">
        <f>SUM(C10:N10)</f>
        <v>254</v>
      </c>
    </row>
    <row r="11" spans="1:17" ht="26.25" customHeight="1" thickBot="1" x14ac:dyDescent="0.2">
      <c r="A11" s="228"/>
      <c r="B11" s="60" t="s">
        <v>46</v>
      </c>
      <c r="C11" s="70">
        <f>C9/C10</f>
        <v>7.333333333333333</v>
      </c>
      <c r="D11" s="70">
        <f t="shared" ref="D11:N11" si="2">D9/D10</f>
        <v>6.2272727272727275</v>
      </c>
      <c r="E11" s="70">
        <f t="shared" si="2"/>
        <v>6.8181818181818183</v>
      </c>
      <c r="F11" s="70">
        <f t="shared" si="2"/>
        <v>7.541666666666667</v>
      </c>
      <c r="G11" s="70">
        <f t="shared" si="2"/>
        <v>7.8</v>
      </c>
      <c r="H11" s="70">
        <f t="shared" si="2"/>
        <v>8.1428571428571423</v>
      </c>
      <c r="I11" s="70">
        <f t="shared" si="2"/>
        <v>8.2272727272727266</v>
      </c>
      <c r="J11" s="70">
        <f t="shared" si="2"/>
        <v>8.2380952380952372</v>
      </c>
      <c r="K11" s="70">
        <f t="shared" si="2"/>
        <v>8.7142857142857135</v>
      </c>
      <c r="L11" s="70">
        <f t="shared" si="2"/>
        <v>8.8000000000000007</v>
      </c>
      <c r="M11" s="70">
        <f t="shared" si="2"/>
        <v>8.8947368421052637</v>
      </c>
      <c r="N11" s="82">
        <f t="shared" si="2"/>
        <v>8.8095238095238102</v>
      </c>
      <c r="O11" s="83">
        <f>O9/O10</f>
        <v>7.9370078740157481</v>
      </c>
    </row>
    <row r="29" spans="1:15" ht="29.25" customHeight="1" thickBot="1" x14ac:dyDescent="0.2">
      <c r="A29" s="225" t="s">
        <v>49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</row>
    <row r="30" spans="1:15" ht="32.25" customHeight="1" thickBot="1" x14ac:dyDescent="0.2">
      <c r="A30" s="62"/>
      <c r="B30" s="63"/>
      <c r="C30" s="65" t="s">
        <v>27</v>
      </c>
      <c r="D30" s="65" t="s">
        <v>28</v>
      </c>
      <c r="E30" s="65" t="s">
        <v>29</v>
      </c>
      <c r="F30" s="3" t="s">
        <v>30</v>
      </c>
      <c r="G30" s="63" t="s">
        <v>31</v>
      </c>
      <c r="H30" s="65" t="s">
        <v>32</v>
      </c>
      <c r="I30" s="3" t="s">
        <v>33</v>
      </c>
      <c r="J30" s="63" t="s">
        <v>34</v>
      </c>
      <c r="K30" s="3" t="s">
        <v>35</v>
      </c>
      <c r="L30" s="63" t="s">
        <v>36</v>
      </c>
      <c r="M30" s="3" t="s">
        <v>37</v>
      </c>
      <c r="N30" s="64" t="s">
        <v>38</v>
      </c>
      <c r="O30" s="134" t="s">
        <v>24</v>
      </c>
    </row>
    <row r="31" spans="1:15" ht="26.25" customHeight="1" x14ac:dyDescent="0.15">
      <c r="A31" s="226" t="s">
        <v>26</v>
      </c>
      <c r="B31" s="58" t="s">
        <v>45</v>
      </c>
      <c r="C31" s="144">
        <v>251</v>
      </c>
      <c r="D31" s="144">
        <v>258</v>
      </c>
      <c r="E31" s="144">
        <v>259</v>
      </c>
      <c r="F31" s="58">
        <v>254</v>
      </c>
      <c r="G31" s="145">
        <v>254</v>
      </c>
      <c r="H31" s="144">
        <v>251</v>
      </c>
      <c r="I31" s="58">
        <v>252</v>
      </c>
      <c r="J31" s="145">
        <v>248</v>
      </c>
      <c r="K31" s="58">
        <v>239</v>
      </c>
      <c r="L31" s="145">
        <v>235</v>
      </c>
      <c r="M31" s="58">
        <v>218</v>
      </c>
      <c r="N31" s="146">
        <v>241</v>
      </c>
      <c r="O31" s="176">
        <v>2960</v>
      </c>
    </row>
    <row r="32" spans="1:15" ht="26.25" customHeight="1" x14ac:dyDescent="0.15">
      <c r="A32" s="227"/>
      <c r="B32" s="59" t="s">
        <v>41</v>
      </c>
      <c r="C32" s="147">
        <v>22</v>
      </c>
      <c r="D32" s="147">
        <v>22</v>
      </c>
      <c r="E32" s="147">
        <v>22</v>
      </c>
      <c r="F32" s="59">
        <v>22</v>
      </c>
      <c r="G32" s="148">
        <v>22</v>
      </c>
      <c r="H32" s="147">
        <v>22</v>
      </c>
      <c r="I32" s="59">
        <v>22</v>
      </c>
      <c r="J32" s="148">
        <v>22</v>
      </c>
      <c r="K32" s="59">
        <v>21</v>
      </c>
      <c r="L32" s="148">
        <v>21</v>
      </c>
      <c r="M32" s="59">
        <v>20</v>
      </c>
      <c r="N32" s="149">
        <v>22</v>
      </c>
      <c r="O32" s="177">
        <v>260</v>
      </c>
    </row>
    <row r="33" spans="1:15" ht="26.25" customHeight="1" thickBot="1" x14ac:dyDescent="0.2">
      <c r="A33" s="228"/>
      <c r="B33" s="60" t="s">
        <v>46</v>
      </c>
      <c r="C33" s="150">
        <f>C31/C32</f>
        <v>11.409090909090908</v>
      </c>
      <c r="D33" s="150">
        <f t="shared" ref="D33:N33" si="3">D31/D32</f>
        <v>11.727272727272727</v>
      </c>
      <c r="E33" s="150">
        <f t="shared" si="3"/>
        <v>11.772727272727273</v>
      </c>
      <c r="F33" s="150">
        <f t="shared" si="3"/>
        <v>11.545454545454545</v>
      </c>
      <c r="G33" s="150">
        <f t="shared" si="3"/>
        <v>11.545454545454545</v>
      </c>
      <c r="H33" s="150">
        <f t="shared" si="3"/>
        <v>11.409090909090908</v>
      </c>
      <c r="I33" s="150">
        <f t="shared" si="3"/>
        <v>11.454545454545455</v>
      </c>
      <c r="J33" s="150">
        <f t="shared" si="3"/>
        <v>11.272727272727273</v>
      </c>
      <c r="K33" s="150">
        <f t="shared" si="3"/>
        <v>11.380952380952381</v>
      </c>
      <c r="L33" s="150">
        <f>L31/L32</f>
        <v>11.19047619047619</v>
      </c>
      <c r="M33" s="150">
        <f t="shared" si="3"/>
        <v>10.9</v>
      </c>
      <c r="N33" s="151">
        <f t="shared" si="3"/>
        <v>10.954545454545455</v>
      </c>
      <c r="O33" s="83">
        <f>O31/O32</f>
        <v>11.384615384615385</v>
      </c>
    </row>
    <row r="34" spans="1:15" ht="25.5" customHeight="1" x14ac:dyDescent="0.15">
      <c r="A34" s="226" t="s">
        <v>42</v>
      </c>
      <c r="B34" s="58" t="s">
        <v>45</v>
      </c>
      <c r="C34" s="135">
        <v>253</v>
      </c>
      <c r="D34" s="135">
        <v>248</v>
      </c>
      <c r="E34" s="135">
        <v>245</v>
      </c>
      <c r="F34" s="135">
        <v>244</v>
      </c>
      <c r="G34" s="135">
        <v>251</v>
      </c>
      <c r="H34" s="135">
        <v>205</v>
      </c>
      <c r="I34" s="135">
        <v>253</v>
      </c>
      <c r="J34" s="135">
        <v>251</v>
      </c>
      <c r="K34" s="135">
        <v>235</v>
      </c>
      <c r="L34" s="135">
        <v>225</v>
      </c>
      <c r="M34" s="135">
        <v>205</v>
      </c>
      <c r="N34" s="136">
        <v>228</v>
      </c>
      <c r="O34" s="140">
        <v>2843</v>
      </c>
    </row>
    <row r="35" spans="1:15" ht="25.5" customHeight="1" x14ac:dyDescent="0.15">
      <c r="A35" s="227"/>
      <c r="B35" s="59" t="s">
        <v>41</v>
      </c>
      <c r="C35" s="137">
        <v>22</v>
      </c>
      <c r="D35" s="138">
        <v>22</v>
      </c>
      <c r="E35" s="138">
        <v>22</v>
      </c>
      <c r="F35" s="138">
        <v>22</v>
      </c>
      <c r="G35" s="138">
        <v>22</v>
      </c>
      <c r="H35" s="138">
        <v>21</v>
      </c>
      <c r="I35" s="138">
        <v>22</v>
      </c>
      <c r="J35" s="138">
        <v>22</v>
      </c>
      <c r="K35" s="138">
        <v>21</v>
      </c>
      <c r="L35" s="138">
        <v>21</v>
      </c>
      <c r="M35" s="138">
        <v>20</v>
      </c>
      <c r="N35" s="139">
        <v>22</v>
      </c>
      <c r="O35" s="141">
        <f>SUM(C35:N35)</f>
        <v>259</v>
      </c>
    </row>
    <row r="36" spans="1:15" ht="25.5" customHeight="1" thickBot="1" x14ac:dyDescent="0.2">
      <c r="A36" s="228"/>
      <c r="B36" s="60" t="s">
        <v>46</v>
      </c>
      <c r="C36" s="70">
        <f>C34/C35</f>
        <v>11.5</v>
      </c>
      <c r="D36" s="132">
        <f t="shared" ref="D36:N36" si="4">D34/D35</f>
        <v>11.272727272727273</v>
      </c>
      <c r="E36" s="132">
        <f t="shared" si="4"/>
        <v>11.136363636363637</v>
      </c>
      <c r="F36" s="132">
        <f t="shared" si="4"/>
        <v>11.090909090909092</v>
      </c>
      <c r="G36" s="132">
        <f t="shared" si="4"/>
        <v>11.409090909090908</v>
      </c>
      <c r="H36" s="132">
        <f>H34/H35</f>
        <v>9.7619047619047628</v>
      </c>
      <c r="I36" s="132">
        <f t="shared" si="4"/>
        <v>11.5</v>
      </c>
      <c r="J36" s="132">
        <f t="shared" si="4"/>
        <v>11.409090909090908</v>
      </c>
      <c r="K36" s="132">
        <f t="shared" si="4"/>
        <v>11.19047619047619</v>
      </c>
      <c r="L36" s="132">
        <f t="shared" si="4"/>
        <v>10.714285714285714</v>
      </c>
      <c r="M36" s="132">
        <f t="shared" si="4"/>
        <v>10.25</v>
      </c>
      <c r="N36" s="133">
        <f t="shared" si="4"/>
        <v>10.363636363636363</v>
      </c>
      <c r="O36" s="69">
        <f>O34/O35</f>
        <v>10.976833976833976</v>
      </c>
    </row>
    <row r="37" spans="1:15" ht="25.5" customHeight="1" x14ac:dyDescent="0.15">
      <c r="A37" s="226" t="s">
        <v>43</v>
      </c>
      <c r="B37" s="61" t="s">
        <v>45</v>
      </c>
      <c r="C37" s="122">
        <v>253</v>
      </c>
      <c r="D37" s="61">
        <v>240</v>
      </c>
      <c r="E37" s="61">
        <v>242</v>
      </c>
      <c r="F37" s="61">
        <v>240</v>
      </c>
      <c r="G37" s="61">
        <v>224</v>
      </c>
      <c r="H37" s="61">
        <v>233</v>
      </c>
      <c r="I37" s="61">
        <v>240</v>
      </c>
      <c r="J37" s="61">
        <v>235</v>
      </c>
      <c r="K37" s="61">
        <v>239</v>
      </c>
      <c r="L37" s="61">
        <v>221</v>
      </c>
      <c r="M37" s="61">
        <v>219</v>
      </c>
      <c r="N37" s="126">
        <v>241</v>
      </c>
      <c r="O37" s="124">
        <f>SUM(C37:N37)</f>
        <v>2827</v>
      </c>
    </row>
    <row r="38" spans="1:15" ht="25.5" customHeight="1" x14ac:dyDescent="0.15">
      <c r="A38" s="227"/>
      <c r="B38" s="59" t="s">
        <v>41</v>
      </c>
      <c r="C38" s="120">
        <v>22</v>
      </c>
      <c r="D38" s="59">
        <v>22</v>
      </c>
      <c r="E38" s="59">
        <v>22</v>
      </c>
      <c r="F38" s="59">
        <v>22</v>
      </c>
      <c r="G38" s="59">
        <v>21</v>
      </c>
      <c r="H38" s="59">
        <v>22</v>
      </c>
      <c r="I38" s="59">
        <v>22</v>
      </c>
      <c r="J38" s="59">
        <v>22</v>
      </c>
      <c r="K38" s="59">
        <v>22</v>
      </c>
      <c r="L38" s="59">
        <v>21</v>
      </c>
      <c r="M38" s="59">
        <v>20</v>
      </c>
      <c r="N38" s="125">
        <v>22</v>
      </c>
      <c r="O38" s="123">
        <f>SUM(C38:N38)</f>
        <v>260</v>
      </c>
    </row>
    <row r="39" spans="1:15" ht="25.5" customHeight="1" thickBot="1" x14ac:dyDescent="0.2">
      <c r="A39" s="228"/>
      <c r="B39" s="60" t="s">
        <v>46</v>
      </c>
      <c r="C39" s="121">
        <f>C37/C38</f>
        <v>11.5</v>
      </c>
      <c r="D39" s="150">
        <f t="shared" ref="D39:N39" si="5">D37/D38</f>
        <v>10.909090909090908</v>
      </c>
      <c r="E39" s="166">
        <f t="shared" si="5"/>
        <v>11</v>
      </c>
      <c r="F39" s="166">
        <f t="shared" si="5"/>
        <v>10.909090909090908</v>
      </c>
      <c r="G39" s="166">
        <f t="shared" si="5"/>
        <v>10.666666666666666</v>
      </c>
      <c r="H39" s="166">
        <f t="shared" si="5"/>
        <v>10.590909090909092</v>
      </c>
      <c r="I39" s="166">
        <f t="shared" si="5"/>
        <v>10.909090909090908</v>
      </c>
      <c r="J39" s="166">
        <f t="shared" si="5"/>
        <v>10.681818181818182</v>
      </c>
      <c r="K39" s="166">
        <f t="shared" si="5"/>
        <v>10.863636363636363</v>
      </c>
      <c r="L39" s="166">
        <f>L37/L38</f>
        <v>10.523809523809524</v>
      </c>
      <c r="M39" s="166">
        <f t="shared" si="5"/>
        <v>10.95</v>
      </c>
      <c r="N39" s="167">
        <f t="shared" si="5"/>
        <v>10.954545454545455</v>
      </c>
      <c r="O39" s="83">
        <f>O37/O38</f>
        <v>10.873076923076923</v>
      </c>
    </row>
  </sheetData>
  <mergeCells count="8">
    <mergeCell ref="A1:O1"/>
    <mergeCell ref="A29:O29"/>
    <mergeCell ref="A34:A36"/>
    <mergeCell ref="A37:A39"/>
    <mergeCell ref="A3:A5"/>
    <mergeCell ref="A6:A8"/>
    <mergeCell ref="A9:A11"/>
    <mergeCell ref="A31:A33"/>
  </mergeCells>
  <phoneticPr fontId="1"/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C3386-3C85-4268-A7FD-63DC482986D9}">
  <dimension ref="A1:O105"/>
  <sheetViews>
    <sheetView workbookViewId="0">
      <selection activeCell="M12" sqref="M12"/>
    </sheetView>
  </sheetViews>
  <sheetFormatPr defaultRowHeight="13.5" x14ac:dyDescent="0.15"/>
  <sheetData>
    <row r="1" spans="1:14" ht="14.25" thickBot="1" x14ac:dyDescent="0.2"/>
    <row r="2" spans="1:14" s="17" customFormat="1" ht="14.25" thickBot="1" x14ac:dyDescent="0.2">
      <c r="A2" s="230" t="s">
        <v>52</v>
      </c>
      <c r="B2" s="231"/>
      <c r="C2" s="49" t="s">
        <v>27</v>
      </c>
      <c r="D2" s="27" t="s">
        <v>28</v>
      </c>
      <c r="E2" s="27" t="s">
        <v>29</v>
      </c>
      <c r="F2" s="27" t="s">
        <v>30</v>
      </c>
      <c r="G2" s="27" t="s">
        <v>31</v>
      </c>
      <c r="H2" s="27" t="s">
        <v>32</v>
      </c>
      <c r="I2" s="27" t="s">
        <v>33</v>
      </c>
      <c r="J2" s="27" t="s">
        <v>34</v>
      </c>
      <c r="K2" s="27" t="s">
        <v>35</v>
      </c>
      <c r="L2" s="27" t="s">
        <v>36</v>
      </c>
      <c r="M2" s="27" t="s">
        <v>37</v>
      </c>
      <c r="N2" s="50" t="s">
        <v>38</v>
      </c>
    </row>
    <row r="3" spans="1:14" x14ac:dyDescent="0.15">
      <c r="A3" s="236" t="s">
        <v>26</v>
      </c>
      <c r="B3" s="18" t="s">
        <v>6</v>
      </c>
      <c r="C3" s="31" t="e">
        <f>#REF!</f>
        <v>#REF!</v>
      </c>
      <c r="D3" s="32" t="e">
        <f>#REF!</f>
        <v>#REF!</v>
      </c>
      <c r="E3" s="32" t="e">
        <f>#REF!</f>
        <v>#REF!</v>
      </c>
      <c r="F3" s="32" t="e">
        <f>#REF!</f>
        <v>#REF!</v>
      </c>
      <c r="G3" s="32" t="e">
        <f>#REF!</f>
        <v>#REF!</v>
      </c>
      <c r="H3" s="32" t="e">
        <f>#REF!</f>
        <v>#REF!</v>
      </c>
      <c r="I3" s="32" t="e">
        <f>#REF!</f>
        <v>#REF!</v>
      </c>
      <c r="J3" s="32" t="e">
        <f>#REF!</f>
        <v>#REF!</v>
      </c>
      <c r="K3" s="32" t="e">
        <f>#REF!</f>
        <v>#REF!</v>
      </c>
      <c r="L3" s="32" t="e">
        <f>#REF!</f>
        <v>#REF!</v>
      </c>
      <c r="M3" s="32" t="e">
        <f>#REF!</f>
        <v>#REF!</v>
      </c>
      <c r="N3" s="33" t="e">
        <f>#REF!</f>
        <v>#REF!</v>
      </c>
    </row>
    <row r="4" spans="1:14" ht="14.25" thickBot="1" x14ac:dyDescent="0.2">
      <c r="A4" s="237"/>
      <c r="B4" s="22" t="s">
        <v>13</v>
      </c>
      <c r="C4" s="28" t="e">
        <f>#REF!</f>
        <v>#REF!</v>
      </c>
      <c r="D4" s="29" t="e">
        <f>#REF!</f>
        <v>#REF!</v>
      </c>
      <c r="E4" s="29" t="e">
        <f>#REF!</f>
        <v>#REF!</v>
      </c>
      <c r="F4" s="29" t="e">
        <f>#REF!</f>
        <v>#REF!</v>
      </c>
      <c r="G4" s="29" t="e">
        <f>#REF!</f>
        <v>#REF!</v>
      </c>
      <c r="H4" s="29" t="e">
        <f>#REF!</f>
        <v>#REF!</v>
      </c>
      <c r="I4" s="29" t="e">
        <f>#REF!</f>
        <v>#REF!</v>
      </c>
      <c r="J4" s="29" t="e">
        <f>#REF!</f>
        <v>#REF!</v>
      </c>
      <c r="K4" s="29" t="e">
        <f>#REF!</f>
        <v>#REF!</v>
      </c>
      <c r="L4" s="29" t="e">
        <f>#REF!</f>
        <v>#REF!</v>
      </c>
      <c r="M4" s="29" t="e">
        <f>#REF!</f>
        <v>#REF!</v>
      </c>
      <c r="N4" s="30" t="e">
        <f>#REF!</f>
        <v>#REF!</v>
      </c>
    </row>
    <row r="5" spans="1:14" x14ac:dyDescent="0.15">
      <c r="A5" s="236" t="s">
        <v>42</v>
      </c>
      <c r="B5" s="18" t="s">
        <v>6</v>
      </c>
      <c r="C5" s="31">
        <v>82</v>
      </c>
      <c r="D5" s="32">
        <v>99</v>
      </c>
      <c r="E5" s="32">
        <v>81</v>
      </c>
      <c r="F5" s="32">
        <v>78</v>
      </c>
      <c r="G5" s="32">
        <v>78</v>
      </c>
      <c r="H5" s="32">
        <v>69</v>
      </c>
      <c r="I5" s="32">
        <v>86</v>
      </c>
      <c r="J5" s="32">
        <v>80</v>
      </c>
      <c r="K5" s="32">
        <v>75</v>
      </c>
      <c r="L5" s="32">
        <v>87</v>
      </c>
      <c r="M5" s="32">
        <v>74</v>
      </c>
      <c r="N5" s="33">
        <v>84</v>
      </c>
    </row>
    <row r="6" spans="1:14" ht="14.25" thickBot="1" x14ac:dyDescent="0.2">
      <c r="A6" s="237"/>
      <c r="B6" s="22" t="s">
        <v>13</v>
      </c>
      <c r="C6" s="28">
        <v>112</v>
      </c>
      <c r="D6" s="29">
        <v>136</v>
      </c>
      <c r="E6" s="29">
        <v>114</v>
      </c>
      <c r="F6" s="29">
        <v>109.5</v>
      </c>
      <c r="G6" s="29">
        <v>116.5</v>
      </c>
      <c r="H6" s="29">
        <v>101.5</v>
      </c>
      <c r="I6" s="29">
        <v>122</v>
      </c>
      <c r="J6" s="29">
        <v>113</v>
      </c>
      <c r="K6" s="29">
        <v>108.5</v>
      </c>
      <c r="L6" s="29">
        <v>116.5</v>
      </c>
      <c r="M6" s="29">
        <v>103.5</v>
      </c>
      <c r="N6" s="30">
        <v>120</v>
      </c>
    </row>
    <row r="7" spans="1:14" x14ac:dyDescent="0.15">
      <c r="A7" s="236" t="s">
        <v>43</v>
      </c>
      <c r="B7" s="17" t="s">
        <v>6</v>
      </c>
      <c r="C7" s="51">
        <f>'2019年度利用実数'!D10</f>
        <v>83</v>
      </c>
      <c r="D7" s="52">
        <f>'2019年度利用実数'!E10</f>
        <v>90</v>
      </c>
      <c r="E7" s="52">
        <f>'2019年度利用実数'!F10</f>
        <v>89</v>
      </c>
      <c r="F7" s="52">
        <f>'2019年度利用実数'!G10</f>
        <v>96</v>
      </c>
      <c r="G7" s="52">
        <f>'2019年度利用実数'!H10</f>
        <v>71</v>
      </c>
      <c r="H7" s="52">
        <f>'2019年度利用実数'!I10</f>
        <v>79</v>
      </c>
      <c r="I7" s="52">
        <f>'2019年度利用実数'!J10</f>
        <v>84</v>
      </c>
      <c r="J7" s="52">
        <f>'2019年度利用実数'!K10</f>
        <v>81</v>
      </c>
      <c r="K7" s="52">
        <f>'2019年度利用実数'!L10</f>
        <v>77</v>
      </c>
      <c r="L7" s="52">
        <f>'2019年度利用実数'!M10</f>
        <v>72</v>
      </c>
      <c r="M7" s="52">
        <f>'2019年度利用実数'!N10</f>
        <v>67</v>
      </c>
      <c r="N7" s="40">
        <f>'2019年度利用実数'!O10</f>
        <v>75</v>
      </c>
    </row>
    <row r="8" spans="1:14" ht="14.25" thickBot="1" x14ac:dyDescent="0.2">
      <c r="A8" s="237"/>
      <c r="B8" s="22" t="s">
        <v>13</v>
      </c>
      <c r="C8" s="28">
        <f>'2019年度利用実数'!D11</f>
        <v>99</v>
      </c>
      <c r="D8" s="29">
        <f>'2019年度利用実数'!E11</f>
        <v>109</v>
      </c>
      <c r="E8" s="29">
        <f>'2019年度利用実数'!F11</f>
        <v>111.5</v>
      </c>
      <c r="F8" s="29">
        <f>'2019年度利用実数'!G11</f>
        <v>114</v>
      </c>
      <c r="G8" s="29">
        <f>'2019年度利用実数'!H11</f>
        <v>91</v>
      </c>
      <c r="H8" s="29">
        <f>'2019年度利用実数'!I11</f>
        <v>93.75</v>
      </c>
      <c r="I8" s="29">
        <f>'2019年度利用実数'!J11</f>
        <v>100.75</v>
      </c>
      <c r="J8" s="29">
        <f>'2019年度利用実数'!K11</f>
        <v>98.25</v>
      </c>
      <c r="K8" s="29">
        <f>'2019年度利用実数'!L11</f>
        <v>109</v>
      </c>
      <c r="L8" s="29">
        <f>'2019年度利用実数'!M11</f>
        <v>96.5</v>
      </c>
      <c r="M8" s="29">
        <f>'2019年度利用実数'!N11</f>
        <v>89</v>
      </c>
      <c r="N8" s="30">
        <f>'2019年度利用実数'!O11</f>
        <v>98.5</v>
      </c>
    </row>
    <row r="34" spans="1:15" ht="14.25" thickBot="1" x14ac:dyDescent="0.2"/>
    <row r="35" spans="1:15" ht="14.25" thickBot="1" x14ac:dyDescent="0.2">
      <c r="A35" s="230" t="s">
        <v>15</v>
      </c>
      <c r="B35" s="240"/>
      <c r="C35" s="20" t="s">
        <v>0</v>
      </c>
      <c r="D35" s="26" t="s">
        <v>7</v>
      </c>
      <c r="E35" s="26" t="s">
        <v>8</v>
      </c>
      <c r="F35" s="26" t="s">
        <v>9</v>
      </c>
      <c r="G35" s="27" t="s">
        <v>10</v>
      </c>
      <c r="H35" s="27" t="s">
        <v>1</v>
      </c>
      <c r="I35" s="27" t="s">
        <v>2</v>
      </c>
      <c r="J35" s="27" t="s">
        <v>3</v>
      </c>
      <c r="K35" s="27" t="s">
        <v>4</v>
      </c>
      <c r="L35" s="20" t="s">
        <v>5</v>
      </c>
      <c r="M35" s="26" t="s">
        <v>11</v>
      </c>
      <c r="N35" s="50" t="s">
        <v>12</v>
      </c>
    </row>
    <row r="36" spans="1:15" ht="14.25" x14ac:dyDescent="0.15">
      <c r="A36" s="236" t="s">
        <v>26</v>
      </c>
      <c r="B36" s="23" t="s">
        <v>6</v>
      </c>
      <c r="C36" s="4">
        <v>63</v>
      </c>
      <c r="D36" s="5">
        <v>61</v>
      </c>
      <c r="E36" s="5">
        <v>86</v>
      </c>
      <c r="F36" s="5">
        <v>65</v>
      </c>
      <c r="G36" s="5">
        <v>49</v>
      </c>
      <c r="H36" s="5">
        <v>53</v>
      </c>
      <c r="I36" s="5">
        <v>68</v>
      </c>
      <c r="J36" s="5">
        <v>67</v>
      </c>
      <c r="K36" s="5">
        <v>65</v>
      </c>
      <c r="L36" s="5">
        <v>57</v>
      </c>
      <c r="M36" s="5">
        <v>65</v>
      </c>
      <c r="N36" s="6">
        <v>75</v>
      </c>
    </row>
    <row r="37" spans="1:15" ht="15" thickBot="1" x14ac:dyDescent="0.2">
      <c r="A37" s="237"/>
      <c r="B37" s="24" t="s">
        <v>13</v>
      </c>
      <c r="C37" s="8">
        <v>230.5</v>
      </c>
      <c r="D37" s="9">
        <v>243.5</v>
      </c>
      <c r="E37" s="9">
        <v>287.5</v>
      </c>
      <c r="F37" s="9">
        <v>299.5</v>
      </c>
      <c r="G37" s="9">
        <v>170.5</v>
      </c>
      <c r="H37" s="9">
        <v>188</v>
      </c>
      <c r="I37" s="9">
        <v>218</v>
      </c>
      <c r="J37" s="9">
        <v>228</v>
      </c>
      <c r="K37" s="9">
        <v>228</v>
      </c>
      <c r="L37" s="9">
        <v>196</v>
      </c>
      <c r="M37" s="9">
        <v>225</v>
      </c>
      <c r="N37" s="10">
        <v>278.5</v>
      </c>
    </row>
    <row r="38" spans="1:15" ht="14.25" x14ac:dyDescent="0.15">
      <c r="A38" s="236" t="s">
        <v>42</v>
      </c>
      <c r="B38" s="23" t="s">
        <v>6</v>
      </c>
      <c r="C38" s="4">
        <v>65</v>
      </c>
      <c r="D38" s="5">
        <v>57</v>
      </c>
      <c r="E38" s="5">
        <v>70</v>
      </c>
      <c r="F38" s="5">
        <v>60</v>
      </c>
      <c r="G38" s="5">
        <v>53</v>
      </c>
      <c r="H38" s="5">
        <v>55</v>
      </c>
      <c r="I38" s="5">
        <v>67</v>
      </c>
      <c r="J38" s="5">
        <v>61</v>
      </c>
      <c r="K38" s="5">
        <v>57</v>
      </c>
      <c r="L38" s="5">
        <v>51</v>
      </c>
      <c r="M38" s="5">
        <v>59</v>
      </c>
      <c r="N38" s="6">
        <v>68</v>
      </c>
    </row>
    <row r="39" spans="1:15" ht="15" thickBot="1" x14ac:dyDescent="0.2">
      <c r="A39" s="237"/>
      <c r="B39" s="24" t="s">
        <v>13</v>
      </c>
      <c r="C39" s="8">
        <v>226.5</v>
      </c>
      <c r="D39" s="9">
        <v>177</v>
      </c>
      <c r="E39" s="9">
        <v>215.5</v>
      </c>
      <c r="F39" s="9">
        <v>183.5</v>
      </c>
      <c r="G39" s="9">
        <v>174</v>
      </c>
      <c r="H39" s="9">
        <v>189</v>
      </c>
      <c r="I39" s="9">
        <v>210.5</v>
      </c>
      <c r="J39" s="9">
        <v>182</v>
      </c>
      <c r="K39" s="9">
        <v>186.5</v>
      </c>
      <c r="L39" s="9">
        <v>146.5</v>
      </c>
      <c r="M39" s="9">
        <v>186</v>
      </c>
      <c r="N39" s="10">
        <v>217.5</v>
      </c>
    </row>
    <row r="40" spans="1:15" ht="14.25" x14ac:dyDescent="0.15">
      <c r="A40" s="236" t="s">
        <v>43</v>
      </c>
      <c r="B40" s="25" t="s">
        <v>6</v>
      </c>
      <c r="C40" s="4">
        <f>'2019年度利用実数'!D12</f>
        <v>61</v>
      </c>
      <c r="D40" s="4">
        <f>'2019年度利用実数'!E12</f>
        <v>73</v>
      </c>
      <c r="E40" s="4">
        <f>'2019年度利用実数'!F12</f>
        <v>74</v>
      </c>
      <c r="F40" s="4">
        <f>'2019年度利用実数'!G12</f>
        <v>71</v>
      </c>
      <c r="G40" s="4">
        <f>'2019年度利用実数'!H12</f>
        <v>58</v>
      </c>
      <c r="H40" s="4">
        <f>'2019年度利用実数'!I12</f>
        <v>84</v>
      </c>
      <c r="I40" s="4">
        <f>'2019年度利用実数'!J12</f>
        <v>56</v>
      </c>
      <c r="J40" s="4">
        <f>'2019年度利用実数'!K12</f>
        <v>67</v>
      </c>
      <c r="K40" s="4">
        <f>'2019年度利用実数'!L12</f>
        <v>66</v>
      </c>
      <c r="L40" s="4">
        <f>'2019年度利用実数'!M12</f>
        <v>58</v>
      </c>
      <c r="M40" s="4">
        <f>'2019年度利用実数'!N12</f>
        <v>61</v>
      </c>
      <c r="N40" s="53">
        <f>'2019年度利用実数'!O12</f>
        <v>41</v>
      </c>
      <c r="O40" s="39"/>
    </row>
    <row r="41" spans="1:15" ht="15" thickBot="1" x14ac:dyDescent="0.2">
      <c r="A41" s="237"/>
      <c r="B41" s="24" t="s">
        <v>13</v>
      </c>
      <c r="C41" s="8">
        <f>'2019年度利用実数'!D13</f>
        <v>201</v>
      </c>
      <c r="D41" s="8">
        <f>'2019年度利用実数'!E13</f>
        <v>215</v>
      </c>
      <c r="E41" s="8">
        <f>'2019年度利用実数'!F13</f>
        <v>223</v>
      </c>
      <c r="F41" s="8">
        <f>'2019年度利用実数'!G13</f>
        <v>213.5</v>
      </c>
      <c r="G41" s="8">
        <f>'2019年度利用実数'!H13</f>
        <v>185.5</v>
      </c>
      <c r="H41" s="8">
        <f>'2019年度利用実数'!I13</f>
        <v>254.5</v>
      </c>
      <c r="I41" s="8">
        <f>'2019年度利用実数'!J13</f>
        <v>185</v>
      </c>
      <c r="J41" s="8">
        <f>'2019年度利用実数'!K13</f>
        <v>211.5</v>
      </c>
      <c r="K41" s="8">
        <f>'2019年度利用実数'!L13</f>
        <v>199</v>
      </c>
      <c r="L41" s="8">
        <f>'2019年度利用実数'!M13</f>
        <v>180</v>
      </c>
      <c r="M41" s="8">
        <f>'2019年度利用実数'!N13</f>
        <v>193</v>
      </c>
      <c r="N41" s="10">
        <f>'2019年度利用実数'!O13</f>
        <v>118</v>
      </c>
    </row>
    <row r="64" ht="14.25" thickBot="1" x14ac:dyDescent="0.2"/>
    <row r="65" spans="1:15" ht="14.25" thickBot="1" x14ac:dyDescent="0.2">
      <c r="A65" s="241" t="s">
        <v>19</v>
      </c>
      <c r="B65" s="242"/>
      <c r="C65" s="49" t="s">
        <v>27</v>
      </c>
      <c r="D65" s="27" t="s">
        <v>28</v>
      </c>
      <c r="E65" s="27" t="s">
        <v>29</v>
      </c>
      <c r="F65" s="27" t="s">
        <v>30</v>
      </c>
      <c r="G65" s="27" t="s">
        <v>31</v>
      </c>
      <c r="H65" s="27" t="s">
        <v>32</v>
      </c>
      <c r="I65" s="27" t="s">
        <v>33</v>
      </c>
      <c r="J65" s="27" t="s">
        <v>34</v>
      </c>
      <c r="K65" s="27" t="s">
        <v>35</v>
      </c>
      <c r="L65" s="27" t="s">
        <v>36</v>
      </c>
      <c r="M65" s="27" t="s">
        <v>37</v>
      </c>
      <c r="N65" s="21" t="s">
        <v>38</v>
      </c>
    </row>
    <row r="66" spans="1:15" x14ac:dyDescent="0.15">
      <c r="A66" s="238" t="s">
        <v>26</v>
      </c>
      <c r="B66" s="38" t="s">
        <v>6</v>
      </c>
      <c r="C66" s="37">
        <v>49</v>
      </c>
      <c r="D66" s="32">
        <v>57</v>
      </c>
      <c r="E66" s="32">
        <v>52</v>
      </c>
      <c r="F66" s="32">
        <v>43</v>
      </c>
      <c r="G66" s="32">
        <v>32</v>
      </c>
      <c r="H66" s="32">
        <v>38</v>
      </c>
      <c r="I66" s="32">
        <v>28</v>
      </c>
      <c r="J66" s="32">
        <v>41</v>
      </c>
      <c r="K66" s="32">
        <v>34</v>
      </c>
      <c r="L66" s="32">
        <v>36</v>
      </c>
      <c r="M66" s="32">
        <v>51</v>
      </c>
      <c r="N66">
        <v>39</v>
      </c>
      <c r="O66" s="39"/>
    </row>
    <row r="67" spans="1:15" ht="14.25" thickBot="1" x14ac:dyDescent="0.2">
      <c r="A67" s="239"/>
      <c r="B67" s="36" t="s">
        <v>13</v>
      </c>
      <c r="C67" s="35">
        <v>113</v>
      </c>
      <c r="D67" s="29">
        <v>135</v>
      </c>
      <c r="E67" s="29">
        <v>131</v>
      </c>
      <c r="F67" s="29">
        <v>117</v>
      </c>
      <c r="G67" s="29">
        <v>76</v>
      </c>
      <c r="H67" s="29">
        <v>79</v>
      </c>
      <c r="I67" s="29">
        <v>57.5</v>
      </c>
      <c r="J67" s="29">
        <v>105</v>
      </c>
      <c r="K67" s="29">
        <v>74.5</v>
      </c>
      <c r="L67" s="29">
        <v>83.5</v>
      </c>
      <c r="M67" s="29">
        <v>128.5</v>
      </c>
      <c r="N67" s="30">
        <v>95.5</v>
      </c>
    </row>
    <row r="68" spans="1:15" x14ac:dyDescent="0.15">
      <c r="A68" s="238" t="s">
        <v>42</v>
      </c>
      <c r="B68" s="38" t="s">
        <v>6</v>
      </c>
      <c r="C68" s="37">
        <v>32</v>
      </c>
      <c r="D68" s="32">
        <v>32</v>
      </c>
      <c r="E68" s="32">
        <v>27</v>
      </c>
      <c r="F68" s="32">
        <v>23</v>
      </c>
      <c r="G68" s="32">
        <v>19</v>
      </c>
      <c r="H68" s="32">
        <v>23</v>
      </c>
      <c r="I68" s="32">
        <v>30</v>
      </c>
      <c r="J68" s="32">
        <v>25</v>
      </c>
      <c r="K68" s="32">
        <v>23</v>
      </c>
      <c r="L68" s="32">
        <v>24</v>
      </c>
      <c r="M68" s="32">
        <v>28</v>
      </c>
      <c r="N68">
        <v>41</v>
      </c>
      <c r="O68" s="39"/>
    </row>
    <row r="69" spans="1:15" ht="14.25" thickBot="1" x14ac:dyDescent="0.2">
      <c r="A69" s="239"/>
      <c r="B69" s="36" t="s">
        <v>13</v>
      </c>
      <c r="C69" s="35">
        <v>95.5</v>
      </c>
      <c r="D69" s="29">
        <v>70</v>
      </c>
      <c r="E69" s="29">
        <v>55.5</v>
      </c>
      <c r="F69" s="29">
        <v>50.5</v>
      </c>
      <c r="G69" s="29">
        <v>42.5</v>
      </c>
      <c r="H69" s="29">
        <v>48</v>
      </c>
      <c r="I69" s="29">
        <v>59.5</v>
      </c>
      <c r="J69" s="29">
        <v>48.5</v>
      </c>
      <c r="K69" s="29">
        <v>49.5</v>
      </c>
      <c r="L69" s="29">
        <v>60</v>
      </c>
      <c r="M69" s="29">
        <v>60</v>
      </c>
      <c r="N69" s="30">
        <v>97</v>
      </c>
    </row>
    <row r="70" spans="1:15" ht="14.25" x14ac:dyDescent="0.15">
      <c r="A70" s="238" t="s">
        <v>43</v>
      </c>
      <c r="B70" s="38" t="s">
        <v>6</v>
      </c>
      <c r="C70" s="4">
        <f>'2019年度利用実数'!D20</f>
        <v>37</v>
      </c>
      <c r="D70" s="4">
        <f>'2019年度利用実数'!E20</f>
        <v>38</v>
      </c>
      <c r="E70" s="4">
        <f>'2019年度利用実数'!F20</f>
        <v>30</v>
      </c>
      <c r="F70" s="4">
        <f>'2019年度利用実数'!G20</f>
        <v>44</v>
      </c>
      <c r="G70" s="4">
        <f>'2019年度利用実数'!H20</f>
        <v>30</v>
      </c>
      <c r="H70" s="4">
        <f>'2019年度利用実数'!I20</f>
        <v>32</v>
      </c>
      <c r="I70" s="4">
        <f>'2019年度利用実数'!J20</f>
        <v>30</v>
      </c>
      <c r="J70" s="4">
        <f>'2019年度利用実数'!K20</f>
        <v>29</v>
      </c>
      <c r="K70" s="4">
        <f>'2019年度利用実数'!L20</f>
        <v>24</v>
      </c>
      <c r="L70" s="4">
        <f>'2019年度利用実数'!M20</f>
        <v>27</v>
      </c>
      <c r="M70" s="4">
        <f>'2019年度利用実数'!N20</f>
        <v>33</v>
      </c>
      <c r="N70" s="54">
        <f>'2019年度利用実数'!O20</f>
        <v>19</v>
      </c>
    </row>
    <row r="71" spans="1:15" ht="15" thickBot="1" x14ac:dyDescent="0.2">
      <c r="A71" s="239"/>
      <c r="B71" s="36" t="s">
        <v>13</v>
      </c>
      <c r="C71" s="8">
        <f>'2019年度利用実数'!D21</f>
        <v>73</v>
      </c>
      <c r="D71" s="8">
        <f>'2019年度利用実数'!E21</f>
        <v>97</v>
      </c>
      <c r="E71" s="8">
        <f>'2019年度利用実数'!F21</f>
        <v>82</v>
      </c>
      <c r="F71" s="8">
        <f>'2019年度利用実数'!G21</f>
        <v>87.5</v>
      </c>
      <c r="G71" s="8">
        <f>'2019年度利用実数'!H21</f>
        <v>71</v>
      </c>
      <c r="H71" s="8">
        <f>'2019年度利用実数'!I21</f>
        <v>71</v>
      </c>
      <c r="I71" s="8">
        <f>'2019年度利用実数'!J21</f>
        <v>67</v>
      </c>
      <c r="J71" s="8">
        <f>'2019年度利用実数'!K21</f>
        <v>68</v>
      </c>
      <c r="K71" s="8">
        <f>'2019年度利用実数'!L21</f>
        <v>62</v>
      </c>
      <c r="L71" s="8">
        <f>'2019年度利用実数'!M21</f>
        <v>58.5</v>
      </c>
      <c r="M71" s="8">
        <f>'2019年度利用実数'!N21</f>
        <v>81.5</v>
      </c>
      <c r="N71" s="12">
        <f>'2019年度利用実数'!O21</f>
        <v>35</v>
      </c>
    </row>
    <row r="72" spans="1:15" x14ac:dyDescent="0.15">
      <c r="N72" s="14"/>
    </row>
    <row r="92" spans="1:13" ht="14.25" thickBot="1" x14ac:dyDescent="0.2"/>
    <row r="93" spans="1:13" ht="27.75" thickBot="1" x14ac:dyDescent="0.2">
      <c r="A93" s="41" t="s">
        <v>25</v>
      </c>
      <c r="B93" s="152" t="s">
        <v>27</v>
      </c>
      <c r="C93" s="42" t="s">
        <v>28</v>
      </c>
      <c r="D93" s="42" t="s">
        <v>29</v>
      </c>
      <c r="E93" s="42" t="s">
        <v>30</v>
      </c>
      <c r="F93" s="42" t="s">
        <v>31</v>
      </c>
      <c r="G93" s="42" t="s">
        <v>32</v>
      </c>
      <c r="H93" s="42" t="s">
        <v>33</v>
      </c>
      <c r="I93" s="42" t="s">
        <v>34</v>
      </c>
      <c r="J93" s="42" t="s">
        <v>35</v>
      </c>
      <c r="K93" s="42" t="s">
        <v>36</v>
      </c>
      <c r="L93" s="42" t="s">
        <v>37</v>
      </c>
      <c r="M93" s="19" t="s">
        <v>38</v>
      </c>
    </row>
    <row r="94" spans="1:13" ht="14.25" thickBot="1" x14ac:dyDescent="0.2">
      <c r="A94" s="34" t="s">
        <v>26</v>
      </c>
      <c r="B94" s="46">
        <v>6</v>
      </c>
      <c r="C94" s="13">
        <v>4</v>
      </c>
      <c r="D94" s="13">
        <v>11</v>
      </c>
      <c r="E94" s="13">
        <v>5</v>
      </c>
      <c r="F94" s="13">
        <v>4</v>
      </c>
      <c r="G94" s="13">
        <v>7</v>
      </c>
      <c r="H94" s="13">
        <v>8</v>
      </c>
      <c r="I94" s="13">
        <v>12</v>
      </c>
      <c r="J94" s="13">
        <v>19</v>
      </c>
      <c r="K94" s="13">
        <v>6</v>
      </c>
      <c r="L94" s="13">
        <v>8</v>
      </c>
      <c r="M94" s="47">
        <v>5</v>
      </c>
    </row>
    <row r="95" spans="1:13" ht="14.25" thickBot="1" x14ac:dyDescent="0.2">
      <c r="A95" s="43" t="s">
        <v>42</v>
      </c>
      <c r="B95" s="44">
        <v>7</v>
      </c>
      <c r="C95" s="16">
        <v>9</v>
      </c>
      <c r="D95" s="16">
        <v>9</v>
      </c>
      <c r="E95" s="16">
        <v>8</v>
      </c>
      <c r="F95" s="16">
        <v>6</v>
      </c>
      <c r="G95" s="16">
        <v>12</v>
      </c>
      <c r="H95" s="16">
        <v>11</v>
      </c>
      <c r="I95" s="16">
        <v>14</v>
      </c>
      <c r="J95" s="16">
        <v>14</v>
      </c>
      <c r="K95" s="16">
        <v>7</v>
      </c>
      <c r="L95" s="16">
        <v>8</v>
      </c>
      <c r="M95" s="45">
        <v>7</v>
      </c>
    </row>
    <row r="96" spans="1:13" ht="14.25" thickBot="1" x14ac:dyDescent="0.2">
      <c r="A96" s="43" t="s">
        <v>43</v>
      </c>
      <c r="B96" s="44">
        <f>'2019年度利用実数'!D22</f>
        <v>11</v>
      </c>
      <c r="C96" s="44">
        <f>'2019年度利用実数'!E22</f>
        <v>9</v>
      </c>
      <c r="D96" s="44">
        <f>'2019年度利用実数'!F22</f>
        <v>5</v>
      </c>
      <c r="E96" s="44">
        <f>'2019年度利用実数'!G22</f>
        <v>18</v>
      </c>
      <c r="F96" s="44">
        <f>'2019年度利用実数'!H22</f>
        <v>1</v>
      </c>
      <c r="G96" s="44">
        <f>'2019年度利用実数'!I22</f>
        <v>3</v>
      </c>
      <c r="H96" s="44">
        <f>'2019年度利用実数'!J22</f>
        <v>7</v>
      </c>
      <c r="I96" s="44">
        <f>'2019年度利用実数'!K22</f>
        <v>9</v>
      </c>
      <c r="J96" s="44">
        <f>'2019年度利用実数'!L22</f>
        <v>20</v>
      </c>
      <c r="K96" s="44">
        <f>'2019年度利用実数'!M22</f>
        <v>10</v>
      </c>
      <c r="L96" s="44">
        <f>'2019年度利用実数'!N22</f>
        <v>12</v>
      </c>
      <c r="M96" s="47">
        <f>'2019年度利用実数'!O22</f>
        <v>10</v>
      </c>
    </row>
    <row r="97" spans="1:14" ht="94.5" customHeight="1" x14ac:dyDescent="0.15"/>
    <row r="98" spans="1:14" ht="186" customHeight="1" thickBot="1" x14ac:dyDescent="0.2"/>
    <row r="99" spans="1:14" ht="24.75" customHeight="1" thickBot="1" x14ac:dyDescent="0.2">
      <c r="A99" s="234" t="s">
        <v>39</v>
      </c>
      <c r="B99" s="235"/>
      <c r="C99" s="48" t="s">
        <v>27</v>
      </c>
      <c r="D99" s="27" t="s">
        <v>28</v>
      </c>
      <c r="E99" s="27" t="s">
        <v>29</v>
      </c>
      <c r="F99" s="27" t="s">
        <v>30</v>
      </c>
      <c r="G99" s="27" t="s">
        <v>31</v>
      </c>
      <c r="H99" s="27" t="s">
        <v>32</v>
      </c>
      <c r="I99" s="27" t="s">
        <v>33</v>
      </c>
      <c r="J99" s="27" t="s">
        <v>34</v>
      </c>
      <c r="K99" s="27" t="s">
        <v>35</v>
      </c>
      <c r="L99" s="27" t="s">
        <v>36</v>
      </c>
      <c r="M99" s="27" t="s">
        <v>37</v>
      </c>
      <c r="N99" s="50" t="s">
        <v>38</v>
      </c>
    </row>
    <row r="100" spans="1:14" ht="13.5" customHeight="1" x14ac:dyDescent="0.15">
      <c r="A100" s="232" t="s">
        <v>26</v>
      </c>
      <c r="B100" s="107" t="s">
        <v>6</v>
      </c>
      <c r="C100" s="160">
        <v>141</v>
      </c>
      <c r="D100" s="161">
        <v>141</v>
      </c>
      <c r="E100" s="161">
        <v>146</v>
      </c>
      <c r="F100" s="161">
        <v>137</v>
      </c>
      <c r="G100" s="161">
        <v>143</v>
      </c>
      <c r="H100" s="161">
        <v>159</v>
      </c>
      <c r="I100" s="161">
        <v>167</v>
      </c>
      <c r="J100" s="161">
        <v>165</v>
      </c>
      <c r="K100" s="161">
        <v>181</v>
      </c>
      <c r="L100" s="161">
        <v>153</v>
      </c>
      <c r="M100" s="161">
        <v>159</v>
      </c>
      <c r="N100" s="162">
        <v>194</v>
      </c>
    </row>
    <row r="101" spans="1:14" ht="13.5" customHeight="1" thickBot="1" x14ac:dyDescent="0.2">
      <c r="A101" s="233"/>
      <c r="B101" s="111" t="s">
        <v>48</v>
      </c>
      <c r="C101" s="163">
        <v>7.05</v>
      </c>
      <c r="D101" s="164">
        <v>7.05</v>
      </c>
      <c r="E101" s="164">
        <v>6.6363636363636367</v>
      </c>
      <c r="F101" s="164">
        <v>6.85</v>
      </c>
      <c r="G101" s="164">
        <v>7.5263157894736841</v>
      </c>
      <c r="H101" s="164">
        <v>8.3684210526315788</v>
      </c>
      <c r="I101" s="164">
        <v>7.9523809523809526</v>
      </c>
      <c r="J101" s="164">
        <v>8.25</v>
      </c>
      <c r="K101" s="164">
        <v>9.0500000000000007</v>
      </c>
      <c r="L101" s="164">
        <v>8.5</v>
      </c>
      <c r="M101" s="164">
        <v>8.3684210526315788</v>
      </c>
      <c r="N101" s="165">
        <v>9.2380952380952372</v>
      </c>
    </row>
    <row r="102" spans="1:14" x14ac:dyDescent="0.15">
      <c r="A102" s="232" t="s">
        <v>42</v>
      </c>
      <c r="B102" s="107" t="s">
        <v>6</v>
      </c>
      <c r="C102" s="108">
        <v>167</v>
      </c>
      <c r="D102" s="109">
        <v>167</v>
      </c>
      <c r="E102" s="109">
        <v>174</v>
      </c>
      <c r="F102" s="109">
        <v>173</v>
      </c>
      <c r="G102" s="109">
        <v>155</v>
      </c>
      <c r="H102" s="109">
        <v>151</v>
      </c>
      <c r="I102" s="109">
        <v>173</v>
      </c>
      <c r="J102" s="109">
        <v>159</v>
      </c>
      <c r="K102" s="109">
        <v>167</v>
      </c>
      <c r="L102" s="109">
        <v>144</v>
      </c>
      <c r="M102" s="109">
        <v>152</v>
      </c>
      <c r="N102" s="110">
        <v>167</v>
      </c>
    </row>
    <row r="103" spans="1:14" ht="14.25" thickBot="1" x14ac:dyDescent="0.2">
      <c r="A103" s="233"/>
      <c r="B103" s="111" t="s">
        <v>48</v>
      </c>
      <c r="C103" s="153">
        <v>8.35</v>
      </c>
      <c r="D103" s="154">
        <v>7.9523809523809526</v>
      </c>
      <c r="E103" s="154">
        <v>8.2857142857142865</v>
      </c>
      <c r="F103" s="154">
        <v>8.2380952380952372</v>
      </c>
      <c r="G103" s="154">
        <v>7.75</v>
      </c>
      <c r="H103" s="154">
        <v>8.882352941176471</v>
      </c>
      <c r="I103" s="154">
        <v>7.8636363636363633</v>
      </c>
      <c r="J103" s="154">
        <v>7.5714285714285712</v>
      </c>
      <c r="K103" s="154">
        <v>8.7894736842105257</v>
      </c>
      <c r="L103" s="154">
        <v>8</v>
      </c>
      <c r="M103" s="154">
        <v>8</v>
      </c>
      <c r="N103" s="155">
        <v>8.35</v>
      </c>
    </row>
    <row r="104" spans="1:14" x14ac:dyDescent="0.15">
      <c r="A104" s="232" t="s">
        <v>43</v>
      </c>
      <c r="B104" s="157" t="s">
        <v>6</v>
      </c>
      <c r="C104" s="37">
        <f>'2019年度利用実数'!D18</f>
        <v>154</v>
      </c>
      <c r="D104" s="37">
        <f>'2019年度利用実数'!E18</f>
        <v>137</v>
      </c>
      <c r="E104" s="37">
        <f>'2019年度利用実数'!F18</f>
        <v>150</v>
      </c>
      <c r="F104" s="37">
        <f>'2019年度利用実数'!G18</f>
        <v>181</v>
      </c>
      <c r="G104" s="37">
        <f>'2019年度利用実数'!H18</f>
        <v>156</v>
      </c>
      <c r="H104" s="37">
        <f>'2019年度利用実数'!I18</f>
        <v>171</v>
      </c>
      <c r="I104" s="37">
        <f>'2019年度利用実数'!J18</f>
        <v>181</v>
      </c>
      <c r="J104" s="37">
        <f>'2019年度利用実数'!K18</f>
        <v>173</v>
      </c>
      <c r="K104" s="37">
        <f>'2019年度利用実数'!L18</f>
        <v>183</v>
      </c>
      <c r="L104" s="37">
        <f>'2019年度利用実数'!M18</f>
        <v>176</v>
      </c>
      <c r="M104" s="37">
        <f>'2019年度利用実数'!N18</f>
        <v>169</v>
      </c>
      <c r="N104" s="15">
        <f>'2019年度利用実数'!O18</f>
        <v>185</v>
      </c>
    </row>
    <row r="105" spans="1:14" ht="14.25" thickBot="1" x14ac:dyDescent="0.2">
      <c r="A105" s="233"/>
      <c r="B105" s="156" t="s">
        <v>48</v>
      </c>
      <c r="C105" s="171">
        <f>'2019年度利用実数'!D19</f>
        <v>7.333333333333333</v>
      </c>
      <c r="D105" s="172">
        <f>'2019年度利用実数'!E19</f>
        <v>6.2272727272727275</v>
      </c>
      <c r="E105" s="173">
        <f>'2019年度利用実数'!F19</f>
        <v>6.8181818181818183</v>
      </c>
      <c r="F105" s="174">
        <f>'2019年度利用実数'!G19</f>
        <v>7.541666666666667</v>
      </c>
      <c r="G105" s="172">
        <f>'2019年度利用実数'!H19</f>
        <v>7.8</v>
      </c>
      <c r="H105" s="172">
        <f>'2019年度利用実数'!I19</f>
        <v>8.1428571428571423</v>
      </c>
      <c r="I105" s="173">
        <f>'2019年度利用実数'!J19</f>
        <v>8.2272727272727266</v>
      </c>
      <c r="J105" s="172">
        <f>'2019年度利用実数'!K19</f>
        <v>8.2380952380952372</v>
      </c>
      <c r="K105" s="173">
        <f>'2019年度利用実数'!L19</f>
        <v>8.7142857142857135</v>
      </c>
      <c r="L105" s="174">
        <f>'2019年度利用実数'!M19</f>
        <v>8.8000000000000007</v>
      </c>
      <c r="M105" s="172">
        <f>'2019年度利用実数'!N19</f>
        <v>8.8947368421052637</v>
      </c>
      <c r="N105" s="175">
        <f>'2019年度利用実数'!O19</f>
        <v>8.8095238095238102</v>
      </c>
    </row>
  </sheetData>
  <mergeCells count="16">
    <mergeCell ref="A2:B2"/>
    <mergeCell ref="A100:A101"/>
    <mergeCell ref="A99:B99"/>
    <mergeCell ref="A102:A103"/>
    <mergeCell ref="A104:A105"/>
    <mergeCell ref="A3:A4"/>
    <mergeCell ref="A36:A37"/>
    <mergeCell ref="A66:A67"/>
    <mergeCell ref="A68:A69"/>
    <mergeCell ref="A70:A71"/>
    <mergeCell ref="A5:A6"/>
    <mergeCell ref="A7:A8"/>
    <mergeCell ref="A35:B35"/>
    <mergeCell ref="A38:A39"/>
    <mergeCell ref="A40:A41"/>
    <mergeCell ref="A65:B65"/>
  </mergeCells>
  <phoneticPr fontId="1"/>
  <pageMargins left="0.19685039370078741" right="0.19685039370078741" top="0.55118110236220474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2019年度利用実数</vt:lpstr>
      <vt:lpstr>2019年度グラフ　事業報告用</vt:lpstr>
      <vt:lpstr>デイ・生活介護平均計算</vt:lpstr>
      <vt:lpstr>2019年度グラフベース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東芝</dc:creator>
  <cp:lastModifiedBy>user</cp:lastModifiedBy>
  <cp:lastPrinted>2020-05-11T03:06:54Z</cp:lastPrinted>
  <dcterms:created xsi:type="dcterms:W3CDTF">2014-02-17T08:34:59Z</dcterms:created>
  <dcterms:modified xsi:type="dcterms:W3CDTF">2020-05-11T03:12:00Z</dcterms:modified>
</cp:coreProperties>
</file>